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мл" sheetId="1" state="visible" r:id="rId1"/>
    <sheet name="ст" sheetId="2" state="hidden" r:id="rId2"/>
  </sheets>
  <definedNames>
    <definedName name="_xlnm.Print_Area" localSheetId="0">мл!$A$1:$J$251</definedName>
    <definedName name="_xlnm.Print_Area" localSheetId="1">'ст'!$A$1:$K$252</definedName>
  </definedNames>
  <calcPr/>
</workbook>
</file>

<file path=xl/sharedStrings.xml><?xml version="1.0" encoding="utf-8"?>
<sst xmlns="http://schemas.openxmlformats.org/spreadsheetml/2006/main" count="164" uniqueCount="164">
  <si>
    <t xml:space="preserve">Меню приготовленных  блюд       возраст с 7 до 12 лет</t>
  </si>
  <si>
    <t xml:space="preserve">Прием пищи</t>
  </si>
  <si>
    <t>Наименование</t>
  </si>
  <si>
    <t>Вес</t>
  </si>
  <si>
    <t xml:space="preserve">Пищевые вещества</t>
  </si>
  <si>
    <t>Энергети-</t>
  </si>
  <si>
    <t>N</t>
  </si>
  <si>
    <t>блюда</t>
  </si>
  <si>
    <t>Белки</t>
  </si>
  <si>
    <t>Жиры</t>
  </si>
  <si>
    <t>Углеводы</t>
  </si>
  <si>
    <t xml:space="preserve">ческая ценность</t>
  </si>
  <si>
    <t>рецептуры</t>
  </si>
  <si>
    <t xml:space="preserve">Неделя 1день1</t>
  </si>
  <si>
    <t>завтрак</t>
  </si>
  <si>
    <t>Сыр</t>
  </si>
  <si>
    <t xml:space="preserve">Масло сливочное</t>
  </si>
  <si>
    <t xml:space="preserve">Каша молочная пшёная с маслом</t>
  </si>
  <si>
    <t xml:space="preserve">Яйцо отварное</t>
  </si>
  <si>
    <t xml:space="preserve">Какао с молоком</t>
  </si>
  <si>
    <t xml:space="preserve">Хлеб пшеничный и ржаной</t>
  </si>
  <si>
    <t xml:space="preserve">итого за завтрак</t>
  </si>
  <si>
    <t>Фрукты</t>
  </si>
  <si>
    <t xml:space="preserve">итого фрукты</t>
  </si>
  <si>
    <t>обед</t>
  </si>
  <si>
    <t xml:space="preserve">Томаты в собственном соку</t>
  </si>
  <si>
    <t xml:space="preserve">Щи из свежей капусты с мясом и сметаной</t>
  </si>
  <si>
    <t>101/1</t>
  </si>
  <si>
    <t xml:space="preserve">Шницель мясные</t>
  </si>
  <si>
    <t xml:space="preserve">Каша гречневая  с маслом</t>
  </si>
  <si>
    <t>505/1</t>
  </si>
  <si>
    <t xml:space="preserve">Соус красный основной</t>
  </si>
  <si>
    <t xml:space="preserve">Сок  в пачках 0,200г</t>
  </si>
  <si>
    <t xml:space="preserve">Хлеб ржано-пшеничный</t>
  </si>
  <si>
    <t xml:space="preserve">Итого за обед</t>
  </si>
  <si>
    <t xml:space="preserve">Итого за день:</t>
  </si>
  <si>
    <t>Вторник</t>
  </si>
  <si>
    <t xml:space="preserve">Неделя 1  день 2</t>
  </si>
  <si>
    <t xml:space="preserve">Помидоры свежие порционно </t>
  </si>
  <si>
    <t xml:space="preserve">Сосиски отварные</t>
  </si>
  <si>
    <t xml:space="preserve">Макароны отварные</t>
  </si>
  <si>
    <t xml:space="preserve">Чай с сахаром с лимоном</t>
  </si>
  <si>
    <t>Груша</t>
  </si>
  <si>
    <t xml:space="preserve">Винегрет овощной</t>
  </si>
  <si>
    <t xml:space="preserve">Суп овощной с мясом и сметаной</t>
  </si>
  <si>
    <t>102/1</t>
  </si>
  <si>
    <t xml:space="preserve">Запеканка картофельная с субпродуктами</t>
  </si>
  <si>
    <t xml:space="preserve">Соус сметанный</t>
  </si>
  <si>
    <t xml:space="preserve">Компот из свежих фруктов</t>
  </si>
  <si>
    <t>Среда</t>
  </si>
  <si>
    <t xml:space="preserve">Неделя 1  день 3</t>
  </si>
  <si>
    <t xml:space="preserve">Царская ватрушка</t>
  </si>
  <si>
    <t xml:space="preserve">Кофейный напиток</t>
  </si>
  <si>
    <t>Бананы</t>
  </si>
  <si>
    <t xml:space="preserve">Салат из свежих огурцов с помидорами</t>
  </si>
  <si>
    <t xml:space="preserve">Рассольник Ленинградский с мясом и сметаной 230/15/5</t>
  </si>
  <si>
    <t>107/1</t>
  </si>
  <si>
    <t xml:space="preserve">Птица  тушёное в соусе 80/50</t>
  </si>
  <si>
    <t xml:space="preserve">Каша ячневая с маслом</t>
  </si>
  <si>
    <t xml:space="preserve">Компот из сухофруктов</t>
  </si>
  <si>
    <t>Четверг</t>
  </si>
  <si>
    <t xml:space="preserve">Неделя 1  день 4</t>
  </si>
  <si>
    <t xml:space="preserve">Кукуруза консервированная</t>
  </si>
  <si>
    <t xml:space="preserve">Омлет натуральный </t>
  </si>
  <si>
    <t xml:space="preserve">Чай с сахаром и лимоном</t>
  </si>
  <si>
    <t>Ряженка</t>
  </si>
  <si>
    <t xml:space="preserve">Огурец свежий порционно</t>
  </si>
  <si>
    <t xml:space="preserve">Борщ сибирский с мясом и сметаной</t>
  </si>
  <si>
    <t>104/1</t>
  </si>
  <si>
    <t xml:space="preserve">Рыба жаренная (горбуша)</t>
  </si>
  <si>
    <t xml:space="preserve">Картофельное пюре</t>
  </si>
  <si>
    <t xml:space="preserve">Компот из сухофруктов(кураги)</t>
  </si>
  <si>
    <t>Пятница</t>
  </si>
  <si>
    <t xml:space="preserve">Неделя 1 день 5</t>
  </si>
  <si>
    <t xml:space="preserve">Каша молочная манная</t>
  </si>
  <si>
    <t xml:space="preserve">Кондитерские изделия</t>
  </si>
  <si>
    <t xml:space="preserve">Салат из морской капусты</t>
  </si>
  <si>
    <t xml:space="preserve">Суп с клёцками с птицей</t>
  </si>
  <si>
    <t>225/25</t>
  </si>
  <si>
    <t xml:space="preserve">Котлета из птицы</t>
  </si>
  <si>
    <t xml:space="preserve">Горох отварной</t>
  </si>
  <si>
    <t xml:space="preserve">Напиток из шиповника</t>
  </si>
  <si>
    <t>Понедельник</t>
  </si>
  <si>
    <t xml:space="preserve">Прием </t>
  </si>
  <si>
    <t>пищи</t>
  </si>
  <si>
    <t xml:space="preserve">Неделя 2 день 6</t>
  </si>
  <si>
    <t>Масло</t>
  </si>
  <si>
    <t xml:space="preserve">Каша молочная геркулес с маслом</t>
  </si>
  <si>
    <t xml:space="preserve">Суп Кретьянский с мясом и сметаной 230/15/5</t>
  </si>
  <si>
    <t>Шницель,биточки,котлеты</t>
  </si>
  <si>
    <t xml:space="preserve">Неделя 2 день 7</t>
  </si>
  <si>
    <t xml:space="preserve">Салат из свежих помидор со сладким перцем</t>
  </si>
  <si>
    <t xml:space="preserve">Запеканка из печени с рисом</t>
  </si>
  <si>
    <t xml:space="preserve">Чай с сахаром</t>
  </si>
  <si>
    <t>Яблоко</t>
  </si>
  <si>
    <t xml:space="preserve">Салат из свеклы с яблоками</t>
  </si>
  <si>
    <t xml:space="preserve">Суп картофельный с бобовыми (фасоль) 235/15</t>
  </si>
  <si>
    <t>111/1</t>
  </si>
  <si>
    <t xml:space="preserve">Рагу овощное с мясом </t>
  </si>
  <si>
    <t>201/1</t>
  </si>
  <si>
    <t xml:space="preserve">Компот из чернослива</t>
  </si>
  <si>
    <t xml:space="preserve">Неделя 2 день 8</t>
  </si>
  <si>
    <t xml:space="preserve">Запеканка из творога со сметаной 150/30</t>
  </si>
  <si>
    <t xml:space="preserve">Кисель из концентрата</t>
  </si>
  <si>
    <t xml:space="preserve">Салат из св.огурцов с помидорами.</t>
  </si>
  <si>
    <t xml:space="preserve">Суп лапша домашняя с птицей</t>
  </si>
  <si>
    <t>106/1</t>
  </si>
  <si>
    <t xml:space="preserve">Чахохбили 80/50</t>
  </si>
  <si>
    <t>210/1</t>
  </si>
  <si>
    <t xml:space="preserve">Компот из сухофруктов(изюма)</t>
  </si>
  <si>
    <t>четверг</t>
  </si>
  <si>
    <t xml:space="preserve">Неделя 2 день 9</t>
  </si>
  <si>
    <t xml:space="preserve">Зеленный горошек</t>
  </si>
  <si>
    <t xml:space="preserve">Плов из птицы</t>
  </si>
  <si>
    <t xml:space="preserve">Перец  сладкий свежий порционно</t>
  </si>
  <si>
    <t xml:space="preserve">Борщ сибирский с мясом и сметаной 230/15/5</t>
  </si>
  <si>
    <t xml:space="preserve">Рыба жареная</t>
  </si>
  <si>
    <t>пятница</t>
  </si>
  <si>
    <t xml:space="preserve">Неделя 2 день 10</t>
  </si>
  <si>
    <t xml:space="preserve">Каша молочная пшеничная</t>
  </si>
  <si>
    <t xml:space="preserve">Икра свекольная</t>
  </si>
  <si>
    <t xml:space="preserve">Суп картофельный с бобовыми(горох)</t>
  </si>
  <si>
    <t>103/1</t>
  </si>
  <si>
    <t xml:space="preserve">Бигус с мясом</t>
  </si>
  <si>
    <t xml:space="preserve">ИТОГО за 10 дней</t>
  </si>
  <si>
    <t xml:space="preserve">Среднее за 10 дней</t>
  </si>
  <si>
    <t xml:space="preserve">* Примерное цикличное меню расчитано на один прием пищи (завтрак и обед), норматив потребления пищевых веществ и энергии 55%</t>
  </si>
  <si>
    <t xml:space="preserve">* Для профилактики дефицита микронутриентов (йода, кальция, железа, фосфора и пр.), были включены в рацион питания для учащихся специализированные, </t>
  </si>
  <si>
    <t xml:space="preserve">обогощённые неземенимыми ингриидиентами пищевые продукты:соль пищевая йодированная,хлеб пшеничный йодированный.кисломолочные продукты, молоко, </t>
  </si>
  <si>
    <t xml:space="preserve">консервы овощные, соки, витаминизированные напитки, фрукты свежие .</t>
  </si>
  <si>
    <t xml:space="preserve">Цикличное меню составлено согласно требований СанПиН2.3/2.4.3590-20</t>
  </si>
  <si>
    <t xml:space="preserve">Меню составлено согласно:</t>
  </si>
  <si>
    <t xml:space="preserve">Лапшина В.Т. - Сборник рецептур блюд и кулинарных изделий для предприятий общественного питания общеобразовательных</t>
  </si>
  <si>
    <t xml:space="preserve">школах 2004г.</t>
  </si>
  <si>
    <t xml:space="preserve">Методические рекомендации по проведению оценки соотвествия меню обязательным требованиям МР 2.4.0260-21 </t>
  </si>
  <si>
    <t xml:space="preserve">Методические рекомендации по организации питания обучающихся общеобразовательных организаций МР 2.4.0179-20</t>
  </si>
  <si>
    <t xml:space="preserve">Цикличное двухнедельное меню при его практическом использовании может корректироваться с учетом особенности питания учащихся, </t>
  </si>
  <si>
    <t xml:space="preserve">при условии соблюдения требований к содержанию и соотношению в рационе питания основных пищевых веществ </t>
  </si>
  <si>
    <t xml:space="preserve">(см. таблицу замены пищевых продуктов, приложение 11 СанПиН 2.3/2,4,3590-20)</t>
  </si>
  <si>
    <t xml:space="preserve">Исполнитель шеф-повар Завозненко М.А.</t>
  </si>
  <si>
    <t>тел.2-63-16</t>
  </si>
  <si>
    <t>понедельник</t>
  </si>
  <si>
    <t xml:space="preserve">Меню приготовленных  блюд        возраст с 12 лет и старше</t>
  </si>
  <si>
    <t xml:space="preserve">Неделя 1 день 1</t>
  </si>
  <si>
    <t xml:space="preserve">Салат из белокочаной капусты с морковью</t>
  </si>
  <si>
    <t>среда</t>
  </si>
  <si>
    <t xml:space="preserve">Рассольник Ленинградский с мясом и сметаной</t>
  </si>
  <si>
    <t>250/15/5</t>
  </si>
  <si>
    <t xml:space="preserve">Птица  тушёное в соусе</t>
  </si>
  <si>
    <t>100/50</t>
  </si>
  <si>
    <t>фрукты</t>
  </si>
  <si>
    <t xml:space="preserve">Рыба жаренная(горбуша)</t>
  </si>
  <si>
    <t xml:space="preserve">Компот из сухофруктов(изюм)</t>
  </si>
  <si>
    <t xml:space="preserve">Неделя 2 день 5</t>
  </si>
  <si>
    <t>250/25</t>
  </si>
  <si>
    <t xml:space="preserve">Суп Кретьянский с мясом и сметаной 250/15/5</t>
  </si>
  <si>
    <t xml:space="preserve">Меню приготовлевныемых  блюд        возраст с 12 лет и старше</t>
  </si>
  <si>
    <t xml:space="preserve">Салат из свежих помидор</t>
  </si>
  <si>
    <t xml:space="preserve">Суп картофельный с бобовыми (фасоль)</t>
  </si>
  <si>
    <t xml:space="preserve">Компот из чернослив</t>
  </si>
  <si>
    <t xml:space="preserve">Запеканка из творога со сметаной</t>
  </si>
  <si>
    <t>150/30</t>
  </si>
  <si>
    <t>Чахохбили</t>
  </si>
  <si>
    <t xml:space="preserve">Суп картофельный с бобовыми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</si>
</sst>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28">
    <font>
      <sz val="11.000000"/>
      <color theme="1"/>
      <name val="Calibri"/>
      <scheme val="minor"/>
    </font>
    <font>
      <sz val="14.000000"/>
      <name val="Times New Roman"/>
    </font>
    <font>
      <b/>
      <sz val="14.000000"/>
      <color theme="1"/>
      <name val="Times New Roman"/>
    </font>
    <font>
      <sz val="12.000000"/>
      <name val="Times New Roman"/>
    </font>
    <font>
      <sz val="11.000000"/>
      <name val="Times New Roman"/>
    </font>
    <font>
      <b/>
      <sz val="14.000000"/>
      <name val="Times New Roman"/>
    </font>
    <font>
      <sz val="14.000000"/>
      <color theme="1"/>
      <name val="Times New Roman"/>
    </font>
    <font>
      <b/>
      <sz val="14.000000"/>
      <color rgb="FF444444"/>
      <name val="Times New Roman"/>
    </font>
    <font>
      <sz val="14.000000"/>
      <color rgb="FF444444"/>
      <name val="Times New Roman"/>
    </font>
    <font>
      <sz val="10.000000"/>
      <name val="Times New Roman"/>
    </font>
    <font>
      <b/>
      <sz val="13.000000"/>
      <color rgb="FF444444"/>
      <name val="Times New Roman"/>
    </font>
    <font>
      <sz val="13.000000"/>
      <name val="Times New Roman"/>
    </font>
    <font>
      <b/>
      <sz val="13.000000"/>
      <name val="Times New Roman"/>
    </font>
    <font>
      <b/>
      <sz val="12.000000"/>
      <name val="Times New Roman"/>
    </font>
    <font>
      <sz val="11.000000"/>
      <name val="Calibri"/>
      <scheme val="minor"/>
    </font>
    <font>
      <sz val="12.000000"/>
      <color theme="1"/>
      <name val="Times New Roman"/>
    </font>
    <font>
      <sz val="14.000000"/>
      <color theme="1"/>
      <name val="Calibri"/>
      <scheme val="minor"/>
    </font>
    <font>
      <b/>
      <sz val="14.000000"/>
      <color theme="1"/>
      <name val="Calibri"/>
      <scheme val="minor"/>
    </font>
    <font>
      <b/>
      <sz val="11.000000"/>
      <name val="Times New Roman"/>
    </font>
    <font>
      <sz val="12.000000"/>
      <color theme="1"/>
      <name val="Calibri"/>
      <scheme val="minor"/>
    </font>
    <font>
      <sz val="12.000000"/>
      <name val="Tempus Sans ITC"/>
    </font>
    <font>
      <sz val="12.000000"/>
      <name val="Arial"/>
    </font>
    <font>
      <b/>
      <sz val="13.000000"/>
      <color theme="1"/>
      <name val="Calibri"/>
      <scheme val="minor"/>
    </font>
    <font>
      <sz val="13.000000"/>
      <color theme="1"/>
      <name val="Calibri"/>
      <scheme val="minor"/>
    </font>
    <font>
      <b/>
      <sz val="13.000000"/>
      <color theme="1"/>
      <name val="Times New Roman"/>
    </font>
    <font>
      <sz val="13.000000"/>
      <color theme="1"/>
      <name val="Times New Roman"/>
    </font>
    <font>
      <sz val="14.000000"/>
      <name val="Calibri"/>
      <scheme val="minor"/>
    </font>
    <font>
      <sz val="13.000000"/>
      <color rgb="FF444444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</fills>
  <borders count="35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none"/>
      <diagonal style="none"/>
    </border>
    <border>
      <left style="none"/>
      <right style="medium">
        <color indexed="64"/>
      </right>
      <top style="medium">
        <color indexed="64"/>
      </top>
      <bottom style="none"/>
      <diagonal style="none"/>
    </border>
    <border>
      <left style="medium">
        <color indexed="64"/>
      </left>
      <right style="none"/>
      <top style="medium">
        <color indexed="64"/>
      </top>
      <bottom style="medium">
        <color indexed="64"/>
      </bottom>
      <diagonal style="none"/>
    </border>
    <border>
      <left style="none"/>
      <right style="none"/>
      <top style="medium">
        <color indexed="64"/>
      </top>
      <bottom style="medium">
        <color indexed="64"/>
      </bottom>
      <diagonal style="none"/>
    </border>
    <border>
      <left style="none"/>
      <right style="medium">
        <color indexed="64"/>
      </right>
      <top style="medium">
        <color indexed="64"/>
      </top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none"/>
      <bottom style="medium">
        <color indexed="64"/>
      </bottom>
      <diagonal style="none"/>
    </border>
    <border>
      <left style="none"/>
      <right style="medium">
        <color indexed="64"/>
      </right>
      <top style="none"/>
      <bottom style="medium">
        <color indexed="64"/>
      </bottom>
      <diagonal style="none"/>
    </border>
    <border>
      <left style="medium">
        <color indexed="64"/>
      </left>
      <right style="none"/>
      <top style="medium">
        <color indexed="64"/>
      </top>
      <bottom style="none"/>
      <diagonal style="none"/>
    </border>
    <border>
      <left style="none"/>
      <right style="none"/>
      <top style="medium">
        <color indexed="64"/>
      </top>
      <bottom style="none"/>
      <diagonal style="none"/>
    </border>
    <border>
      <left style="medium">
        <color indexed="64"/>
      </left>
      <right style="none"/>
      <top style="none"/>
      <bottom style="medium">
        <color indexed="64"/>
      </bottom>
      <diagonal style="none"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 style="none"/>
    </border>
    <border>
      <left style="none"/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none"/>
    </border>
    <border>
      <left style="medium">
        <color indexed="64"/>
      </left>
      <right style="medium">
        <color indexed="64"/>
      </right>
      <top style="none"/>
      <bottom style="none"/>
      <diagonal style="none"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 style="none"/>
    </border>
    <border>
      <left style="none"/>
      <right style="none"/>
      <top style="none"/>
      <bottom style="thin">
        <color auto="1"/>
      </bottom>
      <diagonal style="none"/>
    </border>
    <border>
      <left style="medium">
        <color indexed="64"/>
      </left>
      <right style="medium">
        <color indexed="64"/>
      </right>
      <top style="medium">
        <color auto="1"/>
      </top>
      <bottom style="none"/>
      <diagonal style="none"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indexed="64"/>
      </bottom>
      <diagonal style="none"/>
    </border>
    <border>
      <left style="medium">
        <color indexed="64"/>
      </left>
      <right style="thin">
        <color auto="1"/>
      </right>
      <top style="medium">
        <color auto="1"/>
      </top>
      <bottom style="none"/>
      <diagonal style="none"/>
    </border>
    <border>
      <left style="medium">
        <color indexed="64"/>
      </left>
      <right style="none"/>
      <top style="none"/>
      <bottom style="none"/>
      <diagonal style="none"/>
    </border>
    <border>
      <left style="none"/>
      <right style="medium">
        <color indexed="64"/>
      </right>
      <top style="none"/>
      <bottom style="none"/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indexed="64"/>
      </bottom>
      <diagonal style="none"/>
    </border>
    <border>
      <left style="none"/>
      <right style="medium">
        <color indexed="64"/>
      </right>
      <top style="medium">
        <color auto="1"/>
      </top>
      <bottom style="medium">
        <color indexed="64"/>
      </bottom>
      <diagonal style="none"/>
    </border>
    <border>
      <left style="none"/>
      <right style="medium">
        <color indexed="64"/>
      </right>
      <top style="medium">
        <color indexed="64"/>
      </top>
      <bottom style="medium">
        <color auto="1"/>
      </bottom>
      <diagonal style="none"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 style="none"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 style="none"/>
    </border>
    <border>
      <left style="medium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none"/>
      <right style="medium">
        <color indexed="64"/>
      </right>
      <top style="medium">
        <color auto="1"/>
      </top>
      <bottom style="medium">
        <color auto="1"/>
      </bottom>
      <diagonal style="none"/>
    </border>
    <border>
      <left style="medium">
        <color indexed="64"/>
      </left>
      <right style="none"/>
      <top style="medium">
        <color indexed="64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280">
    <xf fontId="0" fillId="0" borderId="0" numFmtId="0" xfId="0"/>
    <xf fontId="1" fillId="2" borderId="0" numFmtId="0" xfId="0" applyFont="1" applyFill="1"/>
    <xf fontId="2" fillId="0" borderId="1" numFmtId="0" xfId="0" applyFont="1" applyBorder="1" applyAlignment="1">
      <alignment horizontal="center"/>
    </xf>
    <xf fontId="3" fillId="2" borderId="0" numFmtId="0" xfId="0" applyFont="1" applyFill="1"/>
    <xf fontId="4" fillId="0" borderId="0" numFmtId="0" xfId="0" applyFont="1"/>
    <xf fontId="4" fillId="0" borderId="2" numFmtId="0" xfId="0" applyFont="1" applyBorder="1" applyAlignment="1">
      <alignment horizontal="center" vertical="center" wrapText="1"/>
    </xf>
    <xf fontId="4" fillId="0" borderId="3" numFmtId="0" xfId="0" applyFont="1" applyBorder="1" applyAlignment="1">
      <alignment horizontal="center" vertical="center" wrapText="1"/>
    </xf>
    <xf fontId="4" fillId="0" borderId="4" numFmtId="0" xfId="0" applyFont="1" applyBorder="1" applyAlignment="1">
      <alignment horizontal="center" vertical="center" wrapText="1"/>
    </xf>
    <xf fontId="4" fillId="0" borderId="5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4" fillId="0" borderId="7" numFmtId="0" xfId="0" applyFont="1" applyBorder="1" applyAlignment="1">
      <alignment indent="1" vertical="top" wrapText="1"/>
    </xf>
    <xf fontId="4" fillId="0" borderId="8" numFmtId="0" xfId="0" applyFont="1" applyBorder="1" applyAlignment="1">
      <alignment horizontal="center" vertical="center" wrapText="1"/>
    </xf>
    <xf fontId="2" fillId="3" borderId="9" numFmtId="0" xfId="0" applyFont="1" applyFill="1" applyBorder="1" applyAlignment="1">
      <alignment horizontal="center" vertical="center" wrapText="1"/>
    </xf>
    <xf fontId="2" fillId="3" borderId="10" numFmtId="0" xfId="0" applyFont="1" applyFill="1" applyBorder="1" applyAlignment="1">
      <alignment horizontal="center" vertical="center" wrapText="1"/>
    </xf>
    <xf fontId="2" fillId="3" borderId="3" numFmtId="0" xfId="0" applyFont="1" applyFill="1" applyBorder="1" applyAlignment="1">
      <alignment horizontal="center" vertical="center" wrapText="1"/>
    </xf>
    <xf fontId="2" fillId="3" borderId="11" numFmtId="0" xfId="0" applyFont="1" applyFill="1" applyBorder="1" applyAlignment="1">
      <alignment horizontal="center"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3" borderId="8" numFmtId="0" xfId="0" applyFont="1" applyFill="1" applyBorder="1" applyAlignment="1">
      <alignment horizontal="center" vertical="center" wrapText="1"/>
    </xf>
    <xf fontId="1" fillId="0" borderId="0" numFmtId="0" xfId="0" applyFont="1"/>
    <xf fontId="5" fillId="0" borderId="12" numFmtId="0" xfId="0" applyFont="1" applyBorder="1" applyAlignment="1">
      <alignment horizontal="left" indent="1" vertical="center" wrapText="1"/>
    </xf>
    <xf fontId="1" fillId="0" borderId="13" numFmtId="0" xfId="0" applyFont="1" applyBorder="1" applyAlignment="1">
      <alignment horizontal="left" vertical="center" wrapText="1"/>
    </xf>
    <xf fontId="1" fillId="0" borderId="8" numFmtId="0" xfId="0" applyFont="1" applyBorder="1" applyAlignment="1">
      <alignment horizontal="center" vertical="center" wrapText="1"/>
    </xf>
    <xf fontId="1" fillId="0" borderId="14" numFmtId="0" xfId="0" applyFont="1" applyBorder="1" applyAlignment="1">
      <alignment horizontal="right" vertical="center" wrapText="1"/>
    </xf>
    <xf fontId="1" fillId="0" borderId="6" numFmtId="0" xfId="0" applyFont="1" applyBorder="1" applyAlignment="1">
      <alignment horizontal="right" vertical="center" wrapText="1"/>
    </xf>
    <xf fontId="1" fillId="0" borderId="8" numFmtId="0" xfId="0" applyFont="1" applyBorder="1" applyAlignment="1">
      <alignment horizontal="right" vertical="center" wrapText="1"/>
    </xf>
    <xf fontId="5" fillId="2" borderId="15" numFmtId="0" xfId="0" applyFont="1" applyFill="1" applyBorder="1" applyAlignment="1">
      <alignment horizontal="left" indent="1" vertical="center" wrapText="1"/>
    </xf>
    <xf fontId="1" fillId="0" borderId="8" numFmtId="0" xfId="0" applyFont="1" applyBorder="1" applyAlignment="1">
      <alignment horizontal="left" indent="1" vertical="center" wrapText="1"/>
    </xf>
    <xf fontId="1" fillId="2" borderId="8" numFmtId="0" xfId="0" applyFont="1" applyFill="1" applyBorder="1" applyAlignment="1">
      <alignment horizontal="center" vertical="center" wrapText="1"/>
    </xf>
    <xf fontId="1" fillId="2" borderId="8" numFmtId="0" xfId="0" applyFont="1" applyFill="1" applyBorder="1" applyAlignment="1">
      <alignment horizontal="right" vertical="center" wrapText="1"/>
    </xf>
    <xf fontId="1" fillId="2" borderId="15" numFmtId="0" xfId="0" applyFont="1" applyFill="1" applyBorder="1" applyAlignment="1">
      <alignment horizontal="left" indent="1" vertical="center" wrapText="1"/>
    </xf>
    <xf fontId="1" fillId="2" borderId="8" numFmtId="0" xfId="0" applyFont="1" applyFill="1" applyBorder="1" applyAlignment="1">
      <alignment horizontal="left" indent="1" vertical="center" wrapText="1"/>
    </xf>
    <xf fontId="6" fillId="2" borderId="15" numFmtId="0" xfId="0" applyFont="1" applyFill="1" applyBorder="1" applyAlignment="1">
      <alignment indent="1" vertical="top" wrapText="1"/>
    </xf>
    <xf fontId="6" fillId="2" borderId="8" numFmtId="0" xfId="0" applyFont="1" applyFill="1" applyBorder="1" applyAlignment="1">
      <alignment horizontal="left" indent="1" vertical="center" wrapText="1"/>
    </xf>
    <xf fontId="6" fillId="2" borderId="8" numFmtId="0" xfId="0" applyFont="1" applyFill="1" applyBorder="1" applyAlignment="1">
      <alignment horizontal="center" vertical="center" wrapText="1"/>
    </xf>
    <xf fontId="6" fillId="2" borderId="8" numFmtId="0" xfId="0" applyFont="1" applyFill="1" applyBorder="1" applyAlignment="1">
      <alignment horizontal="right" vertical="center" wrapText="1"/>
    </xf>
    <xf fontId="5" fillId="2" borderId="4" numFmtId="0" xfId="0" applyFont="1" applyFill="1" applyBorder="1" applyAlignment="1">
      <alignment horizontal="left" vertical="center" wrapText="1"/>
    </xf>
    <xf fontId="5" fillId="2" borderId="6" numFmtId="0" xfId="0" applyFont="1" applyFill="1" applyBorder="1" applyAlignment="1">
      <alignment horizontal="left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right" vertical="center" wrapText="1"/>
    </xf>
    <xf fontId="4" fillId="2" borderId="0" numFmtId="0" xfId="0" applyFont="1" applyFill="1"/>
    <xf fontId="6" fillId="2" borderId="7" numFmtId="0" xfId="0" applyFont="1" applyFill="1" applyBorder="1" applyAlignment="1">
      <alignment indent="1" vertical="top" wrapText="1"/>
    </xf>
    <xf fontId="7" fillId="0" borderId="16" numFmtId="0" xfId="0" applyFont="1" applyBorder="1" applyAlignment="1">
      <alignment horizontal="left" indent="1" vertical="center" wrapText="1"/>
    </xf>
    <xf fontId="6" fillId="0" borderId="8" numFmtId="0" xfId="0" applyFont="1" applyBorder="1" applyAlignment="1">
      <alignment horizontal="left" vertical="top" wrapText="1"/>
    </xf>
    <xf fontId="6" fillId="0" borderId="8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right" vertical="center" wrapText="1"/>
    </xf>
    <xf fontId="8" fillId="2" borderId="15" numFmtId="0" xfId="0" applyFont="1" applyFill="1" applyBorder="1" applyAlignment="1">
      <alignment horizontal="left" indent="1" vertical="center" wrapText="1"/>
    </xf>
    <xf fontId="6" fillId="2" borderId="16" numFmtId="0" xfId="0" applyFont="1" applyFill="1" applyBorder="1" applyAlignment="1">
      <alignment horizontal="left" vertical="top" wrapText="1"/>
    </xf>
    <xf fontId="6" fillId="2" borderId="8" numFmtId="0" xfId="0" applyFont="1" applyFill="1" applyBorder="1" applyAlignment="1">
      <alignment horizontal="left" vertical="top" wrapText="1"/>
    </xf>
    <xf fontId="8" fillId="0" borderId="15" numFmtId="0" xfId="0" applyFont="1" applyBorder="1" applyAlignment="1">
      <alignment horizontal="left" indent="1" vertical="center" wrapText="1"/>
    </xf>
    <xf fontId="3" fillId="0" borderId="0" numFmtId="0" xfId="0" applyFont="1"/>
    <xf fontId="2" fillId="2" borderId="8" numFmtId="0" xfId="0" applyFont="1" applyFill="1" applyBorder="1" applyAlignment="1">
      <alignment vertical="center" wrapText="1"/>
    </xf>
    <xf fontId="3" fillId="4" borderId="0" numFmtId="0" xfId="0" applyFont="1" applyFill="1"/>
    <xf fontId="5" fillId="0" borderId="17" numFmtId="0" xfId="0" applyFont="1" applyBorder="1" applyAlignment="1">
      <alignment horizontal="center"/>
    </xf>
    <xf fontId="9" fillId="0" borderId="0" numFmtId="0" xfId="0" applyFont="1"/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3" fillId="0" borderId="7" numFmtId="0" xfId="0" applyFont="1" applyBorder="1" applyAlignment="1">
      <alignment indent="1" vertical="top" wrapText="1"/>
    </xf>
    <xf fontId="3" fillId="0" borderId="8" numFmtId="0" xfId="0" applyFont="1" applyBorder="1" applyAlignment="1">
      <alignment horizontal="center" vertical="center" wrapText="1"/>
    </xf>
    <xf fontId="10" fillId="3" borderId="9" numFmtId="0" xfId="0" applyFont="1" applyFill="1" applyBorder="1" applyAlignment="1">
      <alignment horizontal="center" vertical="center" wrapText="1"/>
    </xf>
    <xf fontId="10" fillId="3" borderId="10" numFmtId="0" xfId="0" applyFont="1" applyFill="1" applyBorder="1" applyAlignment="1">
      <alignment horizontal="center" vertical="center" wrapText="1"/>
    </xf>
    <xf fontId="10" fillId="3" borderId="3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" numFmtId="0" xfId="0" applyFont="1" applyFill="1" applyBorder="1" applyAlignment="1">
      <alignment horizontal="center" vertical="center" wrapText="1"/>
    </xf>
    <xf fontId="10" fillId="3" borderId="8" numFmtId="0" xfId="0" applyFont="1" applyFill="1" applyBorder="1" applyAlignment="1">
      <alignment horizontal="center" vertical="center" wrapText="1"/>
    </xf>
    <xf fontId="5" fillId="0" borderId="15" numFmtId="0" xfId="0" applyFont="1" applyBorder="1" applyAlignment="1">
      <alignment horizontal="left" indent="1" vertical="center" wrapText="1"/>
    </xf>
    <xf fontId="1" fillId="0" borderId="8" numFmtId="0" xfId="0" applyFont="1" applyBorder="1" applyAlignment="1">
      <alignment horizontal="left" vertical="top" wrapText="1"/>
    </xf>
    <xf fontId="5" fillId="0" borderId="18" numFmtId="0" xfId="0" applyFont="1" applyBorder="1" applyAlignment="1">
      <alignment horizontal="left" indent="1" vertical="center" wrapText="1"/>
    </xf>
    <xf fontId="1" fillId="0" borderId="15" numFmtId="0" xfId="0" applyFont="1" applyBorder="1" applyAlignment="1">
      <alignment horizontal="left" indent="1" vertical="center" wrapText="1"/>
    </xf>
    <xf fontId="6" fillId="0" borderId="0" numFmtId="0" xfId="0" applyFont="1"/>
    <xf fontId="6" fillId="0" borderId="8" numFmtId="0" xfId="0" applyFont="1" applyBorder="1" applyAlignment="1">
      <alignment vertical="top" wrapText="1"/>
    </xf>
    <xf fontId="6" fillId="0" borderId="8" numFmtId="0" xfId="0" applyFont="1" applyBorder="1" applyAlignment="1">
      <alignment horizontal="right" vertical="top" wrapText="1"/>
    </xf>
    <xf fontId="6" fillId="0" borderId="15" numFmtId="0" xfId="0" applyFont="1" applyBorder="1" applyAlignment="1">
      <alignment indent="1" vertical="top" wrapText="1"/>
    </xf>
    <xf fontId="5" fillId="0" borderId="4" numFmtId="0" xfId="0" applyFont="1" applyBorder="1" applyAlignment="1">
      <alignment horizontal="left" vertical="center" wrapText="1"/>
    </xf>
    <xf fontId="5" fillId="0" borderId="6" numFmtId="0" xfId="0" applyFont="1" applyBorder="1" applyAlignment="1">
      <alignment horizontal="left" vertical="center" wrapText="1"/>
    </xf>
    <xf fontId="2" fillId="0" borderId="8" numFmtId="0" xfId="0" applyFont="1" applyBorder="1" applyAlignment="1">
      <alignment horizontal="right" vertical="center" wrapText="1"/>
    </xf>
    <xf fontId="6" fillId="0" borderId="7" numFmtId="0" xfId="0" applyFont="1" applyBorder="1" applyAlignment="1">
      <alignment indent="1" vertical="top" wrapText="1"/>
    </xf>
    <xf fontId="6" fillId="0" borderId="16" numFmtId="0" xfId="0" applyFont="1" applyBorder="1" applyAlignment="1">
      <alignment horizontal="right" vertical="center" wrapText="1"/>
    </xf>
    <xf fontId="2" fillId="0" borderId="8" numFmtId="0" xfId="0" applyFont="1" applyBorder="1" applyAlignment="1">
      <alignment horizontal="right" vertical="top" wrapText="1"/>
    </xf>
    <xf fontId="5" fillId="0" borderId="16" numFmtId="0" xfId="0" applyFont="1" applyBorder="1" applyAlignment="1">
      <alignment horizontal="left" indent="1" vertical="center" wrapText="1"/>
    </xf>
    <xf fontId="1" fillId="0" borderId="19" numFmtId="0" xfId="0" applyFont="1" applyBorder="1" applyAlignment="1">
      <alignment horizontal="right"/>
    </xf>
    <xf fontId="1" fillId="0" borderId="0" numFmtId="0" xfId="0" applyFont="1" applyAlignment="1">
      <alignment horizontal="right"/>
    </xf>
    <xf fontId="8" fillId="0" borderId="15" numFmtId="0" xfId="0" applyFont="1" applyBorder="1" applyAlignment="1">
      <alignment horizontal="right" indent="1" vertical="center" wrapText="1"/>
    </xf>
    <xf fontId="1" fillId="0" borderId="20" numFmtId="0" xfId="0" applyFont="1" applyBorder="1" applyAlignment="1">
      <alignment horizontal="right"/>
    </xf>
    <xf fontId="2" fillId="0" borderId="8" numFmtId="0" xfId="0" applyFont="1" applyBorder="1" applyAlignment="1">
      <alignment vertical="top" wrapText="1"/>
    </xf>
    <xf fontId="6" fillId="0" borderId="21" numFmtId="0" xfId="0" applyFont="1" applyBorder="1" applyAlignment="1">
      <alignment horizontal="right" indent="1" vertical="top" wrapText="1"/>
    </xf>
    <xf fontId="6" fillId="0" borderId="8" numFmtId="0" xfId="0" applyFont="1" applyBorder="1" applyAlignment="1">
      <alignment horizontal="right" indent="1" vertical="top" wrapText="1"/>
    </xf>
    <xf fontId="11" fillId="4" borderId="0" numFmtId="0" xfId="0" applyFont="1" applyFill="1"/>
    <xf fontId="11" fillId="0" borderId="0" numFmtId="0" xfId="0" applyFont="1"/>
    <xf fontId="11" fillId="0" borderId="2" numFmtId="0" xfId="0" applyFont="1" applyBorder="1" applyAlignment="1">
      <alignment horizontal="center" vertical="center" wrapText="1"/>
    </xf>
    <xf fontId="11" fillId="0" borderId="3" numFmtId="0" xfId="0" applyFont="1" applyBorder="1" applyAlignment="1">
      <alignment horizontal="center" vertical="center" wrapText="1"/>
    </xf>
    <xf fontId="11" fillId="0" borderId="4" numFmtId="0" xfId="0" applyFont="1" applyBorder="1" applyAlignment="1">
      <alignment horizontal="center" vertical="center" wrapText="1"/>
    </xf>
    <xf fontId="11" fillId="0" borderId="5" numFmtId="0" xfId="0" applyFont="1" applyBorder="1" applyAlignment="1">
      <alignment horizontal="center" vertical="center" wrapText="1"/>
    </xf>
    <xf fontId="11" fillId="0" borderId="6" numFmtId="0" xfId="0" applyFont="1" applyBorder="1" applyAlignment="1">
      <alignment horizontal="center" vertical="center" wrapText="1"/>
    </xf>
    <xf fontId="11" fillId="0" borderId="7" numFmtId="0" xfId="0" applyFont="1" applyBorder="1" applyAlignment="1">
      <alignment indent="1" vertical="top" wrapText="1"/>
    </xf>
    <xf fontId="11" fillId="0" borderId="8" numFmtId="0" xfId="0" applyFont="1" applyBorder="1" applyAlignment="1">
      <alignment horizontal="center" vertical="center" wrapText="1"/>
    </xf>
    <xf fontId="7" fillId="3" borderId="9" numFmtId="0" xfId="0" applyFont="1" applyFill="1" applyBorder="1" applyAlignment="1">
      <alignment horizontal="center" vertical="center" wrapText="1"/>
    </xf>
    <xf fontId="7" fillId="3" borderId="10" numFmtId="0" xfId="0" applyFont="1" applyFill="1" applyBorder="1" applyAlignment="1">
      <alignment horizontal="center" vertical="center" wrapText="1"/>
    </xf>
    <xf fontId="7" fillId="3" borderId="3" numFmtId="0" xfId="0" applyFont="1" applyFill="1" applyBorder="1" applyAlignment="1">
      <alignment horizontal="center" vertical="center" wrapText="1"/>
    </xf>
    <xf fontId="7" fillId="3" borderId="11" numFmtId="0" xfId="0" applyFont="1" applyFill="1" applyBorder="1" applyAlignment="1">
      <alignment horizontal="center" vertical="center" wrapText="1"/>
    </xf>
    <xf fontId="7" fillId="3" borderId="1" numFmtId="0" xfId="0" applyFont="1" applyFill="1" applyBorder="1" applyAlignment="1">
      <alignment horizontal="center" vertical="center" wrapText="1"/>
    </xf>
    <xf fontId="7" fillId="3" borderId="8" numFmtId="0" xfId="0" applyFont="1" applyFill="1" applyBorder="1" applyAlignment="1">
      <alignment horizontal="center" vertical="center" wrapText="1"/>
    </xf>
    <xf fontId="1" fillId="0" borderId="8" numFmtId="0" xfId="0" applyFont="1" applyBorder="1" applyAlignment="1">
      <alignment horizontal="left" vertical="center" wrapText="1"/>
    </xf>
    <xf fontId="6" fillId="0" borderId="8" numFmtId="0" xfId="0" applyFont="1" applyBorder="1" applyAlignment="1">
      <alignment horizontal="left" vertical="center" wrapText="1"/>
    </xf>
    <xf fontId="7" fillId="0" borderId="4" numFmtId="0" xfId="0" applyFont="1" applyBorder="1" applyAlignment="1">
      <alignment horizontal="left" vertical="center" wrapText="1"/>
    </xf>
    <xf fontId="7" fillId="0" borderId="6" numFmtId="0" xfId="0" applyFont="1" applyBorder="1" applyAlignment="1">
      <alignment horizontal="left" vertical="center" wrapText="1"/>
    </xf>
    <xf fontId="1" fillId="0" borderId="22" numFmtId="0" xfId="0" applyFont="1" applyBorder="1" applyAlignment="1">
      <alignment horizontal="right"/>
    </xf>
    <xf fontId="6" fillId="0" borderId="21" numFmtId="0" xfId="0" applyFont="1" applyBorder="1" applyAlignment="1">
      <alignment horizontal="right" vertical="top" wrapText="1"/>
    </xf>
    <xf fontId="2" fillId="0" borderId="8" numFmtId="0" xfId="0" applyFont="1" applyBorder="1" applyAlignment="1">
      <alignment horizontal="right" indent="1" vertical="top" wrapText="1"/>
    </xf>
    <xf fontId="12" fillId="0" borderId="17" numFmtId="0" xfId="0" applyFont="1" applyBorder="1" applyAlignment="1">
      <alignment horizontal="center"/>
    </xf>
    <xf fontId="11" fillId="2" borderId="0" numFmtId="0" xfId="0" applyFont="1" applyFill="1"/>
    <xf fontId="1" fillId="0" borderId="18" numFmtId="0" xfId="0" applyFont="1" applyBorder="1" applyAlignment="1">
      <alignment horizontal="left" indent="1" vertical="center" wrapText="1"/>
    </xf>
    <xf fontId="7" fillId="0" borderId="4" numFmtId="0" xfId="0" applyFont="1" applyBorder="1" applyAlignment="1">
      <alignment vertical="center" wrapText="1"/>
    </xf>
    <xf fontId="7" fillId="0" borderId="6" numFmtId="0" xfId="0" applyFont="1" applyBorder="1" applyAlignment="1">
      <alignment vertical="center" wrapText="1"/>
    </xf>
    <xf fontId="6" fillId="0" borderId="8" numFmtId="0" xfId="0" applyFont="1" applyBorder="1" applyAlignment="1">
      <alignment vertical="center" wrapText="1"/>
    </xf>
    <xf fontId="1" fillId="0" borderId="16" numFmtId="0" xfId="0" applyFont="1" applyBorder="1" applyAlignment="1">
      <alignment horizontal="left" indent="1" vertical="center" wrapText="1"/>
    </xf>
    <xf fontId="6" fillId="0" borderId="8" numFmtId="0" xfId="0" applyFont="1" applyBorder="1" applyAlignment="1">
      <alignment horizontal="center" vertical="top" wrapText="1"/>
    </xf>
    <xf fontId="8" fillId="0" borderId="18" numFmtId="0" xfId="0" applyFont="1" applyBorder="1" applyAlignment="1">
      <alignment horizontal="left" indent="1" vertical="center" wrapText="1"/>
    </xf>
    <xf fontId="1" fillId="4" borderId="0" numFmtId="0" xfId="0" applyFont="1" applyFill="1"/>
    <xf fontId="2" fillId="3" borderId="23" numFmtId="0" xfId="0" applyFont="1" applyFill="1" applyBorder="1" applyAlignment="1">
      <alignment horizontal="center" vertical="center" wrapText="1"/>
    </xf>
    <xf fontId="2" fillId="3" borderId="0" numFmtId="0" xfId="0" applyFont="1" applyFill="1" applyAlignment="1">
      <alignment horizontal="center" vertical="center" wrapText="1"/>
    </xf>
    <xf fontId="2" fillId="3" borderId="24" numFmtId="0" xfId="0" applyFont="1" applyFill="1" applyBorder="1" applyAlignment="1">
      <alignment horizontal="center" vertical="center" wrapText="1"/>
    </xf>
    <xf fontId="5" fillId="0" borderId="25" numFmtId="0" xfId="0" applyFont="1" applyBorder="1" applyAlignment="1">
      <alignment horizontal="left" indent="1" vertical="center" wrapText="1"/>
    </xf>
    <xf fontId="1" fillId="0" borderId="26" numFmtId="0" xfId="0" applyFont="1" applyBorder="1" applyAlignment="1">
      <alignment horizontal="left" vertical="center" wrapText="1"/>
    </xf>
    <xf fontId="1" fillId="0" borderId="27" numFmtId="0" xfId="0" applyFont="1" applyBorder="1" applyAlignment="1">
      <alignment horizontal="center" vertical="center" wrapText="1"/>
    </xf>
    <xf fontId="1" fillId="0" borderId="27" numFmtId="0" xfId="0" applyFont="1" applyBorder="1" applyAlignment="1">
      <alignment vertical="center" wrapText="1"/>
    </xf>
    <xf fontId="13" fillId="2" borderId="15" numFmtId="0" xfId="0" applyFont="1" applyFill="1" applyBorder="1" applyAlignment="1">
      <alignment horizontal="left" indent="1" vertical="center" wrapText="1"/>
    </xf>
    <xf fontId="1" fillId="2" borderId="8" numFmtId="0" xfId="0" applyFont="1" applyFill="1" applyBorder="1" applyAlignment="1">
      <alignment horizontal="left" vertical="center" wrapText="1"/>
    </xf>
    <xf fontId="1" fillId="2" borderId="8" numFmtId="0" xfId="0" applyFont="1" applyFill="1" applyBorder="1" applyAlignment="1">
      <alignment vertical="center" wrapText="1"/>
    </xf>
    <xf fontId="1" fillId="0" borderId="8" numFmtId="0" xfId="0" applyFont="1" applyBorder="1" applyAlignment="1">
      <alignment vertical="center" wrapText="1"/>
    </xf>
    <xf fontId="2" fillId="0" borderId="8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right" vertical="center" wrapText="1"/>
    </xf>
    <xf fontId="1" fillId="0" borderId="16" numFmtId="0" xfId="0" applyFont="1" applyBorder="1" applyAlignment="1">
      <alignment horizontal="right" vertical="center" wrapText="1"/>
    </xf>
    <xf fontId="1" fillId="0" borderId="28" numFmtId="0" xfId="0" applyFont="1" applyBorder="1" applyAlignment="1">
      <alignment horizontal="right" vertical="center" wrapText="1"/>
    </xf>
    <xf fontId="1" fillId="0" borderId="29" numFmtId="0" xfId="0" applyFont="1" applyBorder="1" applyAlignment="1">
      <alignment horizontal="right" vertical="center" wrapText="1"/>
    </xf>
    <xf fontId="6" fillId="0" borderId="29" numFmtId="0" xfId="0" applyFont="1" applyBorder="1" applyAlignment="1">
      <alignment vertical="top" wrapText="1"/>
    </xf>
    <xf fontId="1" fillId="0" borderId="30" numFmtId="0" xfId="0" applyFont="1" applyBorder="1"/>
    <xf fontId="2" fillId="0" borderId="8" numFmtId="0" xfId="0" applyFont="1" applyBorder="1" applyAlignment="1">
      <alignment horizontal="center" vertical="top" wrapText="1"/>
    </xf>
    <xf fontId="3" fillId="0" borderId="0" numFmtId="0" xfId="0" applyFont="1" applyAlignment="1">
      <alignment horizontal="right"/>
    </xf>
    <xf fontId="3" fillId="0" borderId="2" numFmtId="0" xfId="0" applyFont="1" applyBorder="1" applyAlignment="1">
      <alignment horizontal="center" vertical="top" wrapText="1"/>
    </xf>
    <xf fontId="3" fillId="0" borderId="3" numFmtId="0" xfId="0" applyFont="1" applyBorder="1" applyAlignment="1">
      <alignment horizontal="center" vertical="top" wrapText="1"/>
    </xf>
    <xf fontId="3" fillId="0" borderId="4" numFmtId="0" xfId="0" applyFont="1" applyBorder="1" applyAlignment="1">
      <alignment horizontal="center" vertical="top" wrapText="1"/>
    </xf>
    <xf fontId="3" fillId="0" borderId="5" numFmtId="0" xfId="0" applyFont="1" applyBorder="1" applyAlignment="1">
      <alignment horizontal="center" vertical="top" wrapText="1"/>
    </xf>
    <xf fontId="3" fillId="0" borderId="6" numFmtId="0" xfId="0" applyFont="1" applyBorder="1" applyAlignment="1">
      <alignment horizontal="center" vertical="top" wrapText="1"/>
    </xf>
    <xf fontId="3" fillId="0" borderId="7" numFmtId="0" xfId="0" applyFont="1" applyBorder="1" applyAlignment="1">
      <alignment horizontal="center" vertical="top" wrapText="1"/>
    </xf>
    <xf fontId="3" fillId="0" borderId="8" numFmtId="0" xfId="0" applyFont="1" applyBorder="1" applyAlignment="1">
      <alignment horizontal="center" vertical="top" wrapText="1"/>
    </xf>
    <xf fontId="5" fillId="0" borderId="31" numFmtId="0" xfId="0" applyFont="1" applyBorder="1" applyAlignment="1">
      <alignment horizontal="left" indent="1" vertical="center" wrapText="1"/>
    </xf>
    <xf fontId="6" fillId="0" borderId="15" numFmtId="0" xfId="0" applyFont="1" applyBorder="1" applyAlignment="1">
      <alignment horizontal="left" indent="1" vertical="top" wrapText="1"/>
    </xf>
    <xf fontId="6" fillId="0" borderId="7" numFmtId="0" xfId="0" applyFont="1" applyBorder="1" applyAlignment="1">
      <alignment horizontal="left" indent="1" vertical="top" wrapText="1"/>
    </xf>
    <xf fontId="6" fillId="0" borderId="16" numFmtId="0" xfId="0" applyFont="1" applyBorder="1" applyAlignment="1">
      <alignment horizontal="left" wrapText="1"/>
    </xf>
    <xf fontId="6" fillId="0" borderId="8" numFmtId="0" xfId="0" applyFont="1" applyBorder="1" applyAlignment="1">
      <alignment horizontal="left" wrapText="1"/>
    </xf>
    <xf fontId="4" fillId="4" borderId="0" numFmtId="0" xfId="0" applyFont="1" applyFill="1"/>
    <xf fontId="13" fillId="0" borderId="17" numFmtId="0" xfId="0" applyFont="1" applyBorder="1" applyAlignment="1">
      <alignment horizontal="center"/>
    </xf>
    <xf fontId="14" fillId="0" borderId="0" numFmtId="0" xfId="0" applyFont="1"/>
    <xf fontId="15" fillId="0" borderId="0" numFmtId="0" xfId="0" applyFont="1"/>
    <xf fontId="16" fillId="0" borderId="15" numFmtId="0" xfId="0" applyFont="1" applyBorder="1" applyAlignment="1">
      <alignment indent="1" vertical="top" wrapText="1"/>
    </xf>
    <xf fontId="16" fillId="0" borderId="8" numFmtId="0" xfId="0" applyFont="1" applyBorder="1" applyAlignment="1">
      <alignment horizontal="right" vertical="top" wrapText="1"/>
    </xf>
    <xf fontId="17" fillId="0" borderId="8" numFmtId="0" xfId="0" applyFont="1" applyBorder="1" applyAlignment="1">
      <alignment horizontal="center" vertical="top" wrapText="1"/>
    </xf>
    <xf fontId="17" fillId="0" borderId="8" numFmtId="0" xfId="0" applyFont="1" applyBorder="1" applyAlignment="1">
      <alignment horizontal="right" vertical="top" wrapText="1"/>
    </xf>
    <xf fontId="16" fillId="0" borderId="8" numFmtId="0" xfId="0" applyFont="1" applyBorder="1" applyAlignment="1">
      <alignment horizontal="center" vertical="top" wrapText="1"/>
    </xf>
    <xf fontId="16" fillId="0" borderId="8" numFmtId="0" xfId="0" applyFont="1" applyBorder="1" applyAlignment="1">
      <alignment vertical="top" wrapText="1"/>
    </xf>
    <xf fontId="16" fillId="0" borderId="7" numFmtId="0" xfId="0" applyFont="1" applyBorder="1" applyAlignment="1">
      <alignment indent="1" vertical="top" wrapText="1"/>
    </xf>
    <xf fontId="17" fillId="0" borderId="8" numFmtId="0" xfId="0" applyFont="1" applyBorder="1" applyAlignment="1">
      <alignment vertical="top" wrapText="1"/>
    </xf>
    <xf fontId="16" fillId="0" borderId="21" numFmtId="0" xfId="0" applyFont="1" applyBorder="1" applyAlignment="1">
      <alignment horizontal="right" indent="1" vertical="top" wrapText="1"/>
    </xf>
    <xf fontId="16" fillId="0" borderId="8" numFmtId="0" xfId="0" applyFont="1" applyBorder="1" applyAlignment="1">
      <alignment horizontal="right" indent="1" vertical="top" wrapText="1"/>
    </xf>
    <xf fontId="0" fillId="2" borderId="0" numFmtId="0" xfId="0" applyFill="1"/>
    <xf fontId="9" fillId="0" borderId="2" numFmtId="0" xfId="0" applyFont="1" applyBorder="1" applyAlignment="1">
      <alignment horizontal="center" vertical="center" wrapText="1"/>
    </xf>
    <xf fontId="9" fillId="0" borderId="3" numFmtId="0" xfId="0" applyFont="1" applyBorder="1" applyAlignment="1">
      <alignment horizontal="center" vertical="center" wrapText="1"/>
    </xf>
    <xf fontId="9" fillId="0" borderId="4" numFmtId="0" xfId="0" applyFont="1" applyBorder="1" applyAlignment="1">
      <alignment horizontal="center" vertical="center" wrapText="1"/>
    </xf>
    <xf fontId="9" fillId="0" borderId="5" numFmtId="0" xfId="0" applyFont="1" applyBorder="1" applyAlignment="1">
      <alignment horizontal="center" vertical="center" wrapText="1"/>
    </xf>
    <xf fontId="9" fillId="0" borderId="6" numFmtId="0" xfId="0" applyFont="1" applyBorder="1" applyAlignment="1">
      <alignment horizontal="center" vertical="center" wrapText="1"/>
    </xf>
    <xf fontId="9" fillId="0" borderId="7" numFmtId="0" xfId="0" applyFont="1" applyBorder="1" applyAlignment="1">
      <alignment indent="1" vertical="top" wrapText="1"/>
    </xf>
    <xf fontId="9" fillId="0" borderId="8" numFmtId="0" xfId="0" applyFont="1" applyBorder="1" applyAlignment="1">
      <alignment horizontal="center" vertical="center" wrapText="1"/>
    </xf>
    <xf fontId="6" fillId="2" borderId="0" numFmtId="0" xfId="0" applyFont="1" applyFill="1"/>
    <xf fontId="6" fillId="0" borderId="0" numFmtId="0" xfId="0" applyFont="1" applyAlignment="1">
      <alignment horizontal="left" vertical="top"/>
    </xf>
    <xf fontId="1" fillId="0" borderId="18" numFmtId="0" xfId="0" applyFont="1" applyBorder="1" applyAlignment="1">
      <alignment horizontal="left" vertical="top" wrapText="1"/>
    </xf>
    <xf fontId="1" fillId="0" borderId="8" numFmtId="0" xfId="0" applyFont="1" applyBorder="1" applyAlignment="1">
      <alignment horizontal="center" vertical="top" wrapText="1"/>
    </xf>
    <xf fontId="1" fillId="0" borderId="8" numFmtId="0" xfId="0" applyFont="1" applyBorder="1" applyAlignment="1">
      <alignment horizontal="right" vertical="top" wrapText="1"/>
    </xf>
    <xf fontId="1" fillId="0" borderId="15" numFmtId="0" xfId="0" applyFont="1" applyBorder="1" applyAlignment="1">
      <alignment indent="1" vertical="top" wrapText="1"/>
    </xf>
    <xf fontId="1" fillId="2" borderId="8" numFmtId="0" xfId="0" applyFont="1" applyFill="1" applyBorder="1" applyAlignment="1">
      <alignment horizontal="left" vertical="top" wrapText="1"/>
    </xf>
    <xf fontId="1" fillId="0" borderId="8" numFmtId="0" xfId="0" applyFont="1" applyBorder="1" applyAlignment="1">
      <alignment horizontal="right" indent="1" vertical="top" wrapText="1"/>
    </xf>
    <xf fontId="6" fillId="0" borderId="21" numFmtId="0" xfId="0" applyFont="1" applyBorder="1" applyAlignment="1">
      <alignment vertical="top" wrapText="1"/>
    </xf>
    <xf fontId="9" fillId="2" borderId="0" numFmtId="0" xfId="0" applyFont="1" applyFill="1"/>
    <xf fontId="1" fillId="0" borderId="0" numFmtId="0" xfId="0" applyFont="1" applyAlignment="1">
      <alignment horizontal="left"/>
    </xf>
    <xf fontId="5" fillId="0" borderId="15" numFmtId="0" xfId="0" applyFont="1" applyBorder="1" applyAlignment="1">
      <alignment horizontal="left" vertical="center" wrapText="1"/>
    </xf>
    <xf fontId="1" fillId="2" borderId="0" numFmtId="0" xfId="0" applyFont="1" applyFill="1" applyAlignment="1">
      <alignment horizontal="left"/>
    </xf>
    <xf fontId="1" fillId="0" borderId="18" numFmtId="0" xfId="0" applyFont="1" applyBorder="1" applyAlignment="1">
      <alignment horizontal="left" vertical="center" wrapText="1"/>
    </xf>
    <xf fontId="1" fillId="0" borderId="15" numFmtId="0" xfId="0" applyFont="1" applyBorder="1" applyAlignment="1">
      <alignment horizontal="left" vertical="center" wrapText="1"/>
    </xf>
    <xf fontId="8" fillId="0" borderId="15" numFmtId="0" xfId="0" applyFont="1" applyBorder="1" applyAlignment="1">
      <alignment horizontal="left" vertical="center" wrapText="1"/>
    </xf>
    <xf fontId="7" fillId="0" borderId="0" numFmtId="0" xfId="0" applyFont="1" applyAlignment="1">
      <alignment horizontal="left" vertical="center" wrapText="1"/>
    </xf>
    <xf fontId="2" fillId="0" borderId="0" numFmtId="0" xfId="0" applyFont="1" applyAlignment="1">
      <alignment horizontal="center" vertical="top" wrapText="1"/>
    </xf>
    <xf fontId="6" fillId="0" borderId="0" numFmtId="0" xfId="0" applyFont="1" applyAlignment="1">
      <alignment horizontal="center" vertical="top" wrapText="1"/>
    </xf>
    <xf fontId="6" fillId="3" borderId="0" numFmtId="0" xfId="0" applyFont="1" applyFill="1"/>
    <xf fontId="7" fillId="0" borderId="15" numFmtId="0" xfId="0" applyFont="1" applyBorder="1" applyAlignment="1">
      <alignment horizontal="left" indent="1" vertical="center" wrapText="1"/>
    </xf>
    <xf fontId="7" fillId="0" borderId="32" numFmtId="0" xfId="0" applyFont="1" applyBorder="1" applyAlignment="1">
      <alignment horizontal="left" vertical="center" wrapText="1"/>
    </xf>
    <xf fontId="7" fillId="0" borderId="13" numFmtId="0" xfId="0" applyFont="1" applyBorder="1" applyAlignment="1">
      <alignment horizontal="left" vertical="center" wrapText="1"/>
    </xf>
    <xf fontId="2" fillId="0" borderId="25" numFmtId="0" xfId="0" applyFont="1" applyBorder="1" applyAlignment="1">
      <alignment horizontal="right" vertical="top" wrapText="1"/>
    </xf>
    <xf fontId="6" fillId="0" borderId="13" numFmtId="0" xfId="0" applyFont="1" applyBorder="1" applyAlignment="1">
      <alignment horizontal="right" vertical="top" wrapText="1"/>
    </xf>
    <xf fontId="2" fillId="0" borderId="32" numFmtId="0" xfId="0" applyFont="1" applyBorder="1" applyAlignment="1">
      <alignment horizontal="right" vertical="top" wrapText="1"/>
    </xf>
    <xf fontId="6" fillId="0" borderId="13" numFmtId="0" xfId="0" applyFont="1" applyBorder="1" applyAlignment="1">
      <alignment horizontal="center" vertical="top" wrapText="1"/>
    </xf>
    <xf fontId="1" fillId="0" borderId="0" numFmtId="0" xfId="0" applyFont="1" applyAlignment="1">
      <alignment horizontal="left" vertical="top"/>
    </xf>
    <xf fontId="3" fillId="0" borderId="0" numFmtId="0" xfId="0" applyFont="1" applyAlignment="1">
      <alignment vertical="top"/>
    </xf>
    <xf fontId="3" fillId="0" borderId="0" numFmtId="0" xfId="0" applyFont="1" applyAlignment="1">
      <alignment horizontal="left" vertical="top"/>
    </xf>
    <xf fontId="4" fillId="0" borderId="0" numFmtId="0" xfId="0" applyFont="1" applyAlignment="1">
      <alignment horizontal="left"/>
    </xf>
    <xf fontId="1" fillId="2" borderId="0" numFmtId="0" xfId="0" applyFont="1" applyFill="1" applyAlignment="1">
      <alignment vertical="top"/>
    </xf>
    <xf fontId="18" fillId="0" borderId="0" numFmtId="0" xfId="0" applyFont="1"/>
    <xf fontId="0" fillId="2" borderId="0" numFmtId="0" xfId="0" applyFill="1" applyAlignment="1">
      <alignment vertical="top"/>
    </xf>
    <xf fontId="13" fillId="0" borderId="0" numFmtId="0" xfId="0" applyFont="1" applyAlignment="1">
      <alignment vertical="top"/>
    </xf>
    <xf fontId="0" fillId="0" borderId="0" numFmtId="0" xfId="0"/>
    <xf fontId="4" fillId="0" borderId="0" numFmtId="0" xfId="0" applyFont="1" applyAlignment="1">
      <alignment horizontal="left" vertical="top"/>
    </xf>
    <xf fontId="4" fillId="0" borderId="0" numFmtId="0" xfId="0" applyFont="1" applyAlignment="1">
      <alignment vertical="top"/>
    </xf>
    <xf fontId="0" fillId="0" borderId="0" numFmtId="0" xfId="0" applyAlignment="1">
      <alignment vertical="top"/>
    </xf>
    <xf fontId="19" fillId="0" borderId="0" numFmtId="0" xfId="0" applyFont="1" applyAlignment="1">
      <alignment vertical="top"/>
    </xf>
    <xf fontId="20" fillId="0" borderId="0" numFmtId="0" xfId="0" applyFont="1" applyAlignment="1">
      <alignment vertical="top"/>
    </xf>
    <xf fontId="21" fillId="0" borderId="0" numFmtId="0" xfId="0" applyFont="1" applyAlignment="1">
      <alignment vertical="top"/>
    </xf>
    <xf fontId="19" fillId="3" borderId="0" numFmtId="0" xfId="0" applyFont="1" applyFill="1"/>
    <xf fontId="2" fillId="0" borderId="5" numFmtId="0" xfId="0" applyFont="1" applyBorder="1" applyAlignment="1">
      <alignment horizontal="center"/>
    </xf>
    <xf fontId="6" fillId="2" borderId="8" numFmtId="0" xfId="0" applyFont="1" applyFill="1" applyBorder="1" applyAlignment="1">
      <alignment horizontal="right" vertical="top" wrapText="1"/>
    </xf>
    <xf fontId="6" fillId="0" borderId="16" numFmtId="0" xfId="0" applyFont="1" applyBorder="1" applyAlignment="1">
      <alignment horizontal="left" vertical="top" wrapText="1"/>
    </xf>
    <xf fontId="1" fillId="0" borderId="20" numFmtId="0" xfId="0" applyFont="1" applyBorder="1"/>
    <xf fontId="10" fillId="0" borderId="0" numFmtId="0" xfId="0" applyFont="1" applyAlignment="1">
      <alignment horizontal="left" vertical="center" wrapText="1"/>
    </xf>
    <xf fontId="22" fillId="0" borderId="0" numFmtId="0" xfId="0" applyFont="1" applyAlignment="1">
      <alignment horizontal="right" indent="1" vertical="top" wrapText="1"/>
    </xf>
    <xf fontId="23" fillId="0" borderId="0" numFmtId="0" xfId="0" applyFont="1" applyAlignment="1">
      <alignment horizontal="right" indent="1" vertical="top" wrapText="1"/>
    </xf>
    <xf fontId="16" fillId="0" borderId="0" numFmtId="0" xfId="0" applyFont="1"/>
    <xf fontId="6" fillId="0" borderId="8" numFmtId="2" xfId="0" applyNumberFormat="1" applyFont="1" applyBorder="1" applyAlignment="1">
      <alignment horizontal="right" indent="1" vertical="top" wrapText="1"/>
    </xf>
    <xf fontId="2" fillId="0" borderId="16" numFmtId="0" xfId="0" applyFont="1" applyBorder="1" applyAlignment="1">
      <alignment horizontal="right" indent="1" vertical="top" wrapText="1"/>
    </xf>
    <xf fontId="12" fillId="0" borderId="4" numFmtId="0" xfId="0" applyFont="1" applyBorder="1" applyAlignment="1">
      <alignment horizontal="left" vertical="center" wrapText="1"/>
    </xf>
    <xf fontId="12" fillId="0" borderId="6" numFmtId="0" xfId="0" applyFont="1" applyBorder="1" applyAlignment="1">
      <alignment horizontal="left" vertical="center" wrapText="1"/>
    </xf>
    <xf fontId="24" fillId="0" borderId="8" numFmtId="0" xfId="0" applyFont="1" applyBorder="1" applyAlignment="1">
      <alignment horizontal="right" vertical="top" wrapText="1"/>
    </xf>
    <xf fontId="25" fillId="0" borderId="8" numFmtId="0" xfId="0" applyFont="1" applyBorder="1" applyAlignment="1">
      <alignment horizontal="right" indent="1" vertical="top" wrapText="1"/>
    </xf>
    <xf fontId="14" fillId="2" borderId="0" numFmtId="0" xfId="0" applyFont="1" applyFill="1"/>
    <xf fontId="1" fillId="0" borderId="7" numFmtId="0" xfId="0" applyFont="1" applyBorder="1" applyAlignment="1">
      <alignment horizontal="right" vertical="center" wrapText="1"/>
    </xf>
    <xf fontId="2" fillId="0" borderId="7" numFmtId="0" xfId="0" applyFont="1" applyBorder="1" applyAlignment="1">
      <alignment horizontal="right" vertical="center" wrapText="1"/>
    </xf>
    <xf fontId="2" fillId="0" borderId="7" numFmtId="0" xfId="0" applyFont="1" applyBorder="1" applyAlignment="1">
      <alignment horizontal="right" vertical="top" wrapText="1"/>
    </xf>
    <xf fontId="6" fillId="0" borderId="7" numFmtId="0" xfId="0" applyFont="1" applyBorder="1" applyAlignment="1">
      <alignment horizontal="right" vertical="top" wrapText="1"/>
    </xf>
    <xf fontId="8" fillId="0" borderId="18" numFmtId="0" xfId="0" applyFont="1" applyBorder="1" applyAlignment="1">
      <alignment horizontal="center" vertical="center" wrapText="1"/>
    </xf>
    <xf fontId="1" fillId="0" borderId="33" numFmtId="0" xfId="0" applyFont="1" applyBorder="1" applyAlignment="1">
      <alignment horizontal="right" vertical="center" wrapText="1"/>
    </xf>
    <xf fontId="7" fillId="0" borderId="34" numFmtId="0" xfId="0" applyFont="1" applyBorder="1" applyAlignment="1">
      <alignment horizontal="left" vertical="center" wrapText="1"/>
    </xf>
    <xf fontId="7" fillId="0" borderId="28" numFmtId="0" xfId="0" applyFont="1" applyBorder="1" applyAlignment="1">
      <alignment horizontal="left" vertical="center" wrapText="1"/>
    </xf>
    <xf fontId="2" fillId="0" borderId="16" numFmtId="0" xfId="0" applyFont="1" applyBorder="1" applyAlignment="1">
      <alignment indent="1" vertical="top" wrapText="1"/>
    </xf>
    <xf fontId="2" fillId="0" borderId="28" numFmtId="0" xfId="0" applyFont="1" applyBorder="1" applyAlignment="1">
      <alignment horizontal="right" vertical="top" wrapText="1"/>
    </xf>
    <xf fontId="6" fillId="0" borderId="28" numFmtId="0" xfId="0" applyFont="1" applyBorder="1" applyAlignment="1">
      <alignment horizontal="right" vertical="top" wrapText="1"/>
    </xf>
    <xf fontId="2" fillId="0" borderId="0" numFmtId="0" xfId="0" applyFont="1" applyAlignment="1">
      <alignment indent="1" vertical="top" wrapText="1"/>
    </xf>
    <xf fontId="2" fillId="0" borderId="0" numFmtId="0" xfId="0" applyFont="1" applyAlignment="1">
      <alignment horizontal="right" vertical="top" wrapText="1"/>
    </xf>
    <xf fontId="6" fillId="0" borderId="0" numFmtId="0" xfId="0" applyFont="1" applyAlignment="1">
      <alignment horizontal="right" vertical="top" wrapText="1"/>
    </xf>
    <xf fontId="3" fillId="0" borderId="0" numFmtId="0" xfId="0" applyFont="1" applyAlignment="1">
      <alignment horizontal="center" vertical="top"/>
    </xf>
    <xf fontId="2" fillId="2" borderId="1" numFmtId="0" xfId="0" applyFont="1" applyFill="1" applyBorder="1" applyAlignment="1">
      <alignment horizontal="center"/>
    </xf>
    <xf fontId="6" fillId="2" borderId="1" numFmtId="0" xfId="0" applyFont="1" applyFill="1" applyBorder="1" applyAlignment="1">
      <alignment horizontal="center"/>
    </xf>
    <xf fontId="5" fillId="0" borderId="0" numFmtId="0" xfId="0" applyFont="1" applyAlignment="1">
      <alignment horizontal="left" vertical="center" wrapText="1"/>
    </xf>
    <xf fontId="17" fillId="0" borderId="0" numFmtId="0" xfId="0" applyFont="1" applyAlignment="1">
      <alignment vertical="top" wrapText="1"/>
    </xf>
    <xf fontId="16" fillId="0" borderId="0" numFmtId="0" xfId="0" applyFont="1" applyAlignment="1">
      <alignment horizontal="right" indent="1" vertical="top" wrapText="1"/>
    </xf>
    <xf fontId="0" fillId="0" borderId="0" numFmtId="0" xfId="0" applyAlignment="1">
      <alignment horizontal="left" vertical="top"/>
    </xf>
    <xf fontId="26" fillId="0" borderId="15" numFmtId="0" xfId="0" applyFont="1" applyBorder="1" applyAlignment="1">
      <alignment indent="1" vertical="top" wrapText="1"/>
    </xf>
    <xf fontId="26" fillId="0" borderId="8" numFmtId="0" xfId="0" applyFont="1" applyBorder="1" applyAlignment="1">
      <alignment horizontal="right" vertical="top" wrapText="1"/>
    </xf>
    <xf fontId="1" fillId="0" borderId="8" numFmtId="0" xfId="0" applyFont="1" applyBorder="1" applyAlignment="1">
      <alignment vertical="top" wrapText="1"/>
    </xf>
    <xf fontId="6" fillId="0" borderId="8" numFmtId="2" xfId="0" applyNumberFormat="1" applyFont="1" applyBorder="1" applyAlignment="1">
      <alignment horizontal="right" vertical="top" wrapText="1"/>
    </xf>
    <xf fontId="8" fillId="0" borderId="15" numFmtId="0" xfId="0" applyFont="1" applyBorder="1" applyAlignment="1">
      <alignment horizontal="center" vertical="center" wrapText="1"/>
    </xf>
    <xf fontId="6" fillId="0" borderId="16" numFmtId="0" xfId="0" applyFont="1" applyBorder="1" applyAlignment="1">
      <alignment horizontal="right" vertical="top" wrapText="1"/>
    </xf>
    <xf fontId="16" fillId="0" borderId="7" numFmtId="0" xfId="0" applyFont="1" applyBorder="1" applyAlignment="1">
      <alignment horizontal="center" vertical="top" wrapText="1"/>
    </xf>
    <xf fontId="7" fillId="0" borderId="4" numFmtId="0" xfId="0" applyFont="1" applyBorder="1" applyAlignment="1">
      <alignment horizontal="center" vertical="center" wrapText="1"/>
    </xf>
    <xf fontId="7" fillId="0" borderId="6" numFmtId="0" xfId="0" applyFont="1" applyBorder="1" applyAlignment="1">
      <alignment horizontal="center" vertical="center" wrapText="1"/>
    </xf>
    <xf fontId="3" fillId="0" borderId="0" numFmtId="0" xfId="0" applyFont="1" applyAlignment="1">
      <alignment horizontal="left"/>
    </xf>
    <xf fontId="8" fillId="0" borderId="18" numFmtId="0" xfId="0" applyFont="1" applyBorder="1" applyAlignment="1">
      <alignment horizontal="left" vertical="center" wrapText="1"/>
    </xf>
    <xf fontId="27" fillId="0" borderId="15" numFmtId="0" xfId="0" applyFont="1" applyBorder="1" applyAlignment="1">
      <alignment horizontal="right" indent="1" vertical="center" wrapText="1"/>
    </xf>
    <xf fontId="25" fillId="0" borderId="8" numFmtId="0" xfId="0" applyFont="1" applyBorder="1" applyAlignment="1">
      <alignment horizontal="left" vertical="top" wrapText="1"/>
    </xf>
    <xf fontId="25" fillId="0" borderId="8" numFmtId="0" xfId="0" applyFont="1" applyBorder="1" applyAlignment="1">
      <alignment horizontal="center" vertical="top" wrapText="1"/>
    </xf>
    <xf fontId="25" fillId="0" borderId="8" numFmtId="0" xfId="0" applyFont="1" applyBorder="1" applyAlignment="1">
      <alignment horizontal="right" vertical="top" wrapText="1"/>
    </xf>
    <xf fontId="6" fillId="0" borderId="7" numFmtId="0" xfId="0" applyFont="1" applyBorder="1" applyAlignment="1">
      <alignment horizontal="left" vertical="top" wrapText="1"/>
    </xf>
    <xf fontId="6" fillId="0" borderId="8" numFmtId="0" xfId="0" applyFont="1" applyBorder="1" applyAlignment="1">
      <alignment indent="1" vertical="top" wrapText="1"/>
    </xf>
    <xf fontId="2" fillId="0" borderId="8" numFmtId="0" xfId="0" applyFont="1" applyBorder="1" applyAlignment="1">
      <alignment indent="1" vertical="top" wrapText="1"/>
    </xf>
    <xf fontId="7" fillId="0" borderId="9" numFmtId="0" xfId="0" applyFont="1" applyBorder="1" applyAlignment="1">
      <alignment horizontal="left" vertical="center" wrapText="1"/>
    </xf>
    <xf fontId="7" fillId="0" borderId="3" numFmtId="0" xfId="0" applyFont="1" applyBorder="1" applyAlignment="1">
      <alignment horizontal="left" vertical="center" wrapText="1"/>
    </xf>
    <xf fontId="2" fillId="0" borderId="24" numFmtId="0" xfId="0" applyFont="1" applyBorder="1" applyAlignment="1">
      <alignment indent="1" vertical="top" wrapText="1"/>
    </xf>
    <xf fontId="2" fillId="0" borderId="24" numFmtId="0" xfId="0" applyFont="1" applyBorder="1" applyAlignment="1">
      <alignment horizontal="right" vertical="top" wrapText="1"/>
    </xf>
    <xf fontId="6" fillId="0" borderId="24" numFmtId="0" xfId="0" applyFont="1" applyBorder="1" applyAlignment="1">
      <alignment indent="1" vertical="top" wrapText="1"/>
    </xf>
    <xf fontId="5" fillId="0" borderId="0" numFmtId="0" xfId="0" applyFont="1"/>
    <xf fontId="1" fillId="0" borderId="0" numFmtId="0" xfId="0" applyFont="1" applyAlignment="1">
      <alignment vertical="top"/>
    </xf>
    <xf fontId="21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178" zoomScale="75" workbookViewId="0">
      <selection activeCell="A202" activeCellId="0" sqref="202:202"/>
    </sheetView>
  </sheetViews>
  <sheetFormatPr defaultRowHeight="14.25"/>
  <cols>
    <col customWidth="1" min="2" max="2" width="14.140625"/>
    <col customWidth="1" min="3" max="3" width="66.42578125"/>
    <col customWidth="1" min="4" max="4" width="11.140625"/>
    <col customWidth="1" min="5" max="5" width="14.5703125"/>
    <col customWidth="1" min="6" max="6" width="13.5703125"/>
    <col customWidth="1" min="7" max="7" width="11.85546875"/>
    <col customWidth="1" min="8" max="8" width="19.140625"/>
    <col customWidth="1" min="9" max="9" width="13.85546875"/>
    <col customWidth="1" min="10" max="10" width="0.5703125"/>
    <col customWidth="1" min="11" max="11" width="8.7109375"/>
    <col customWidth="1" min="258" max="258" width="14.140625"/>
    <col customWidth="1" min="259" max="259" width="39.5703125"/>
    <col customWidth="1" min="260" max="260" width="11.140625"/>
    <col customWidth="1" min="261" max="261" width="14.5703125"/>
    <col customWidth="1" min="262" max="262" width="13.5703125"/>
    <col customWidth="1" min="263" max="263" width="11.85546875"/>
    <col customWidth="1" min="264" max="264" width="13"/>
    <col customWidth="1" min="265" max="265" width="7.140625"/>
    <col customWidth="1" min="266" max="266" width="7.85546875"/>
    <col customWidth="1" min="267" max="267" width="8.7109375"/>
    <col customWidth="1" min="514" max="514" width="14.140625"/>
    <col customWidth="1" min="515" max="515" width="39.5703125"/>
    <col customWidth="1" min="516" max="516" width="11.140625"/>
    <col customWidth="1" min="517" max="517" width="14.5703125"/>
    <col customWidth="1" min="518" max="518" width="13.5703125"/>
    <col customWidth="1" min="519" max="519" width="11.85546875"/>
    <col customWidth="1" min="520" max="520" width="13"/>
    <col customWidth="1" min="521" max="521" width="7.140625"/>
    <col customWidth="1" min="522" max="522" width="7.85546875"/>
    <col customWidth="1" min="523" max="523" width="8.7109375"/>
    <col customWidth="1" min="770" max="770" width="14.140625"/>
    <col customWidth="1" min="771" max="771" width="39.5703125"/>
    <col customWidth="1" min="772" max="772" width="11.140625"/>
    <col customWidth="1" min="773" max="773" width="14.5703125"/>
    <col customWidth="1" min="774" max="774" width="13.5703125"/>
    <col customWidth="1" min="775" max="775" width="11.85546875"/>
    <col customWidth="1" min="776" max="776" width="13"/>
    <col customWidth="1" min="777" max="777" width="7.140625"/>
    <col customWidth="1" min="778" max="778" width="7.85546875"/>
    <col customWidth="1" min="779" max="779" width="8.7109375"/>
    <col customWidth="1" min="1026" max="1026" width="14.140625"/>
    <col customWidth="1" min="1027" max="1027" width="39.5703125"/>
    <col customWidth="1" min="1028" max="1028" width="11.140625"/>
    <col customWidth="1" min="1029" max="1029" width="14.5703125"/>
    <col customWidth="1" min="1030" max="1030" width="13.5703125"/>
    <col customWidth="1" min="1031" max="1031" width="11.85546875"/>
    <col customWidth="1" min="1032" max="1032" width="13"/>
    <col customWidth="1" min="1033" max="1033" width="7.140625"/>
    <col customWidth="1" min="1034" max="1034" width="7.85546875"/>
    <col customWidth="1" min="1035" max="1035" width="8.7109375"/>
    <col customWidth="1" min="1282" max="1282" width="14.140625"/>
    <col customWidth="1" min="1283" max="1283" width="39.5703125"/>
    <col customWidth="1" min="1284" max="1284" width="11.140625"/>
    <col customWidth="1" min="1285" max="1285" width="14.5703125"/>
    <col customWidth="1" min="1286" max="1286" width="13.5703125"/>
    <col customWidth="1" min="1287" max="1287" width="11.85546875"/>
    <col customWidth="1" min="1288" max="1288" width="13"/>
    <col customWidth="1" min="1289" max="1289" width="7.140625"/>
    <col customWidth="1" min="1290" max="1290" width="7.85546875"/>
    <col customWidth="1" min="1291" max="1291" width="8.7109375"/>
    <col customWidth="1" min="1538" max="1538" width="14.140625"/>
    <col customWidth="1" min="1539" max="1539" width="39.5703125"/>
    <col customWidth="1" min="1540" max="1540" width="11.140625"/>
    <col customWidth="1" min="1541" max="1541" width="14.5703125"/>
    <col customWidth="1" min="1542" max="1542" width="13.5703125"/>
    <col customWidth="1" min="1543" max="1543" width="11.85546875"/>
    <col customWidth="1" min="1544" max="1544" width="13"/>
    <col customWidth="1" min="1545" max="1545" width="7.140625"/>
    <col customWidth="1" min="1546" max="1546" width="7.85546875"/>
    <col customWidth="1" min="1547" max="1547" width="8.7109375"/>
    <col customWidth="1" min="1794" max="1794" width="14.140625"/>
    <col customWidth="1" min="1795" max="1795" width="39.5703125"/>
    <col customWidth="1" min="1796" max="1796" width="11.140625"/>
    <col customWidth="1" min="1797" max="1797" width="14.5703125"/>
    <col customWidth="1" min="1798" max="1798" width="13.5703125"/>
    <col customWidth="1" min="1799" max="1799" width="11.85546875"/>
    <col customWidth="1" min="1800" max="1800" width="13"/>
    <col customWidth="1" min="1801" max="1801" width="7.140625"/>
    <col customWidth="1" min="1802" max="1802" width="7.85546875"/>
    <col customWidth="1" min="1803" max="1803" width="8.7109375"/>
    <col customWidth="1" min="2050" max="2050" width="14.140625"/>
    <col customWidth="1" min="2051" max="2051" width="39.5703125"/>
    <col customWidth="1" min="2052" max="2052" width="11.140625"/>
    <col customWidth="1" min="2053" max="2053" width="14.5703125"/>
    <col customWidth="1" min="2054" max="2054" width="13.5703125"/>
    <col customWidth="1" min="2055" max="2055" width="11.85546875"/>
    <col customWidth="1" min="2056" max="2056" width="13"/>
    <col customWidth="1" min="2057" max="2057" width="7.140625"/>
    <col customWidth="1" min="2058" max="2058" width="7.85546875"/>
    <col customWidth="1" min="2059" max="2059" width="8.7109375"/>
    <col customWidth="1" min="2306" max="2306" width="14.140625"/>
    <col customWidth="1" min="2307" max="2307" width="39.5703125"/>
    <col customWidth="1" min="2308" max="2308" width="11.140625"/>
    <col customWidth="1" min="2309" max="2309" width="14.5703125"/>
    <col customWidth="1" min="2310" max="2310" width="13.5703125"/>
    <col customWidth="1" min="2311" max="2311" width="11.85546875"/>
    <col customWidth="1" min="2312" max="2312" width="13"/>
    <col customWidth="1" min="2313" max="2313" width="7.140625"/>
    <col customWidth="1" min="2314" max="2314" width="7.85546875"/>
    <col customWidth="1" min="2315" max="2315" width="8.7109375"/>
    <col customWidth="1" min="2562" max="2562" width="14.140625"/>
    <col customWidth="1" min="2563" max="2563" width="39.5703125"/>
    <col customWidth="1" min="2564" max="2564" width="11.140625"/>
    <col customWidth="1" min="2565" max="2565" width="14.5703125"/>
    <col customWidth="1" min="2566" max="2566" width="13.5703125"/>
    <col customWidth="1" min="2567" max="2567" width="11.85546875"/>
    <col customWidth="1" min="2568" max="2568" width="13"/>
    <col customWidth="1" min="2569" max="2569" width="7.140625"/>
    <col customWidth="1" min="2570" max="2570" width="7.85546875"/>
    <col customWidth="1" min="2571" max="2571" width="8.7109375"/>
    <col customWidth="1" min="2818" max="2818" width="14.140625"/>
    <col customWidth="1" min="2819" max="2819" width="39.5703125"/>
    <col customWidth="1" min="2820" max="2820" width="11.140625"/>
    <col customWidth="1" min="2821" max="2821" width="14.5703125"/>
    <col customWidth="1" min="2822" max="2822" width="13.5703125"/>
    <col customWidth="1" min="2823" max="2823" width="11.85546875"/>
    <col customWidth="1" min="2824" max="2824" width="13"/>
    <col customWidth="1" min="2825" max="2825" width="7.140625"/>
    <col customWidth="1" min="2826" max="2826" width="7.85546875"/>
    <col customWidth="1" min="2827" max="2827" width="8.7109375"/>
    <col customWidth="1" min="3074" max="3074" width="14.140625"/>
    <col customWidth="1" min="3075" max="3075" width="39.5703125"/>
    <col customWidth="1" min="3076" max="3076" width="11.140625"/>
    <col customWidth="1" min="3077" max="3077" width="14.5703125"/>
    <col customWidth="1" min="3078" max="3078" width="13.5703125"/>
    <col customWidth="1" min="3079" max="3079" width="11.85546875"/>
    <col customWidth="1" min="3080" max="3080" width="13"/>
    <col customWidth="1" min="3081" max="3081" width="7.140625"/>
    <col customWidth="1" min="3082" max="3082" width="7.85546875"/>
    <col customWidth="1" min="3083" max="3083" width="8.7109375"/>
    <col customWidth="1" min="3330" max="3330" width="14.140625"/>
    <col customWidth="1" min="3331" max="3331" width="39.5703125"/>
    <col customWidth="1" min="3332" max="3332" width="11.140625"/>
    <col customWidth="1" min="3333" max="3333" width="14.5703125"/>
    <col customWidth="1" min="3334" max="3334" width="13.5703125"/>
    <col customWidth="1" min="3335" max="3335" width="11.85546875"/>
    <col customWidth="1" min="3336" max="3336" width="13"/>
    <col customWidth="1" min="3337" max="3337" width="7.140625"/>
    <col customWidth="1" min="3338" max="3338" width="7.85546875"/>
    <col customWidth="1" min="3339" max="3339" width="8.7109375"/>
    <col customWidth="1" min="3586" max="3586" width="14.140625"/>
    <col customWidth="1" min="3587" max="3587" width="39.5703125"/>
    <col customWidth="1" min="3588" max="3588" width="11.140625"/>
    <col customWidth="1" min="3589" max="3589" width="14.5703125"/>
    <col customWidth="1" min="3590" max="3590" width="13.5703125"/>
    <col customWidth="1" min="3591" max="3591" width="11.85546875"/>
    <col customWidth="1" min="3592" max="3592" width="13"/>
    <col customWidth="1" min="3593" max="3593" width="7.140625"/>
    <col customWidth="1" min="3594" max="3594" width="7.85546875"/>
    <col customWidth="1" min="3595" max="3595" width="8.7109375"/>
    <col customWidth="1" min="3842" max="3842" width="14.140625"/>
    <col customWidth="1" min="3843" max="3843" width="39.5703125"/>
    <col customWidth="1" min="3844" max="3844" width="11.140625"/>
    <col customWidth="1" min="3845" max="3845" width="14.5703125"/>
    <col customWidth="1" min="3846" max="3846" width="13.5703125"/>
    <col customWidth="1" min="3847" max="3847" width="11.85546875"/>
    <col customWidth="1" min="3848" max="3848" width="13"/>
    <col customWidth="1" min="3849" max="3849" width="7.140625"/>
    <col customWidth="1" min="3850" max="3850" width="7.85546875"/>
    <col customWidth="1" min="3851" max="3851" width="8.7109375"/>
    <col customWidth="1" min="4098" max="4098" width="14.140625"/>
    <col customWidth="1" min="4099" max="4099" width="39.5703125"/>
    <col customWidth="1" min="4100" max="4100" width="11.140625"/>
    <col customWidth="1" min="4101" max="4101" width="14.5703125"/>
    <col customWidth="1" min="4102" max="4102" width="13.5703125"/>
    <col customWidth="1" min="4103" max="4103" width="11.85546875"/>
    <col customWidth="1" min="4104" max="4104" width="13"/>
    <col customWidth="1" min="4105" max="4105" width="7.140625"/>
    <col customWidth="1" min="4106" max="4106" width="7.85546875"/>
    <col customWidth="1" min="4107" max="4107" width="8.7109375"/>
    <col customWidth="1" min="4354" max="4354" width="14.140625"/>
    <col customWidth="1" min="4355" max="4355" width="39.5703125"/>
    <col customWidth="1" min="4356" max="4356" width="11.140625"/>
    <col customWidth="1" min="4357" max="4357" width="14.5703125"/>
    <col customWidth="1" min="4358" max="4358" width="13.5703125"/>
    <col customWidth="1" min="4359" max="4359" width="11.85546875"/>
    <col customWidth="1" min="4360" max="4360" width="13"/>
    <col customWidth="1" min="4361" max="4361" width="7.140625"/>
    <col customWidth="1" min="4362" max="4362" width="7.85546875"/>
    <col customWidth="1" min="4363" max="4363" width="8.7109375"/>
    <col customWidth="1" min="4610" max="4610" width="14.140625"/>
    <col customWidth="1" min="4611" max="4611" width="39.5703125"/>
    <col customWidth="1" min="4612" max="4612" width="11.140625"/>
    <col customWidth="1" min="4613" max="4613" width="14.5703125"/>
    <col customWidth="1" min="4614" max="4614" width="13.5703125"/>
    <col customWidth="1" min="4615" max="4615" width="11.85546875"/>
    <col customWidth="1" min="4616" max="4616" width="13"/>
    <col customWidth="1" min="4617" max="4617" width="7.140625"/>
    <col customWidth="1" min="4618" max="4618" width="7.85546875"/>
    <col customWidth="1" min="4619" max="4619" width="8.7109375"/>
    <col customWidth="1" min="4866" max="4866" width="14.140625"/>
    <col customWidth="1" min="4867" max="4867" width="39.5703125"/>
    <col customWidth="1" min="4868" max="4868" width="11.140625"/>
    <col customWidth="1" min="4869" max="4869" width="14.5703125"/>
    <col customWidth="1" min="4870" max="4870" width="13.5703125"/>
    <col customWidth="1" min="4871" max="4871" width="11.85546875"/>
    <col customWidth="1" min="4872" max="4872" width="13"/>
    <col customWidth="1" min="4873" max="4873" width="7.140625"/>
    <col customWidth="1" min="4874" max="4874" width="7.85546875"/>
    <col customWidth="1" min="4875" max="4875" width="8.7109375"/>
    <col customWidth="1" min="5122" max="5122" width="14.140625"/>
    <col customWidth="1" min="5123" max="5123" width="39.5703125"/>
    <col customWidth="1" min="5124" max="5124" width="11.140625"/>
    <col customWidth="1" min="5125" max="5125" width="14.5703125"/>
    <col customWidth="1" min="5126" max="5126" width="13.5703125"/>
    <col customWidth="1" min="5127" max="5127" width="11.85546875"/>
    <col customWidth="1" min="5128" max="5128" width="13"/>
    <col customWidth="1" min="5129" max="5129" width="7.140625"/>
    <col customWidth="1" min="5130" max="5130" width="7.85546875"/>
    <col customWidth="1" min="5131" max="5131" width="8.7109375"/>
    <col customWidth="1" min="5378" max="5378" width="14.140625"/>
    <col customWidth="1" min="5379" max="5379" width="39.5703125"/>
    <col customWidth="1" min="5380" max="5380" width="11.140625"/>
    <col customWidth="1" min="5381" max="5381" width="14.5703125"/>
    <col customWidth="1" min="5382" max="5382" width="13.5703125"/>
    <col customWidth="1" min="5383" max="5383" width="11.85546875"/>
    <col customWidth="1" min="5384" max="5384" width="13"/>
    <col customWidth="1" min="5385" max="5385" width="7.140625"/>
    <col customWidth="1" min="5386" max="5386" width="7.85546875"/>
    <col customWidth="1" min="5387" max="5387" width="8.7109375"/>
    <col customWidth="1" min="5634" max="5634" width="14.140625"/>
    <col customWidth="1" min="5635" max="5635" width="39.5703125"/>
    <col customWidth="1" min="5636" max="5636" width="11.140625"/>
    <col customWidth="1" min="5637" max="5637" width="14.5703125"/>
    <col customWidth="1" min="5638" max="5638" width="13.5703125"/>
    <col customWidth="1" min="5639" max="5639" width="11.85546875"/>
    <col customWidth="1" min="5640" max="5640" width="13"/>
    <col customWidth="1" min="5641" max="5641" width="7.140625"/>
    <col customWidth="1" min="5642" max="5642" width="7.85546875"/>
    <col customWidth="1" min="5643" max="5643" width="8.7109375"/>
    <col customWidth="1" min="5890" max="5890" width="14.140625"/>
    <col customWidth="1" min="5891" max="5891" width="39.5703125"/>
    <col customWidth="1" min="5892" max="5892" width="11.140625"/>
    <col customWidth="1" min="5893" max="5893" width="14.5703125"/>
    <col customWidth="1" min="5894" max="5894" width="13.5703125"/>
    <col customWidth="1" min="5895" max="5895" width="11.85546875"/>
    <col customWidth="1" min="5896" max="5896" width="13"/>
    <col customWidth="1" min="5897" max="5897" width="7.140625"/>
    <col customWidth="1" min="5898" max="5898" width="7.85546875"/>
    <col customWidth="1" min="5899" max="5899" width="8.7109375"/>
    <col customWidth="1" min="6146" max="6146" width="14.140625"/>
    <col customWidth="1" min="6147" max="6147" width="39.5703125"/>
    <col customWidth="1" min="6148" max="6148" width="11.140625"/>
    <col customWidth="1" min="6149" max="6149" width="14.5703125"/>
    <col customWidth="1" min="6150" max="6150" width="13.5703125"/>
    <col customWidth="1" min="6151" max="6151" width="11.85546875"/>
    <col customWidth="1" min="6152" max="6152" width="13"/>
    <col customWidth="1" min="6153" max="6153" width="7.140625"/>
    <col customWidth="1" min="6154" max="6154" width="7.85546875"/>
    <col customWidth="1" min="6155" max="6155" width="8.7109375"/>
    <col customWidth="1" min="6402" max="6402" width="14.140625"/>
    <col customWidth="1" min="6403" max="6403" width="39.5703125"/>
    <col customWidth="1" min="6404" max="6404" width="11.140625"/>
    <col customWidth="1" min="6405" max="6405" width="14.5703125"/>
    <col customWidth="1" min="6406" max="6406" width="13.5703125"/>
    <col customWidth="1" min="6407" max="6407" width="11.85546875"/>
    <col customWidth="1" min="6408" max="6408" width="13"/>
    <col customWidth="1" min="6409" max="6409" width="7.140625"/>
    <col customWidth="1" min="6410" max="6410" width="7.85546875"/>
    <col customWidth="1" min="6411" max="6411" width="8.7109375"/>
    <col customWidth="1" min="6658" max="6658" width="14.140625"/>
    <col customWidth="1" min="6659" max="6659" width="39.5703125"/>
    <col customWidth="1" min="6660" max="6660" width="11.140625"/>
    <col customWidth="1" min="6661" max="6661" width="14.5703125"/>
    <col customWidth="1" min="6662" max="6662" width="13.5703125"/>
    <col customWidth="1" min="6663" max="6663" width="11.85546875"/>
    <col customWidth="1" min="6664" max="6664" width="13"/>
    <col customWidth="1" min="6665" max="6665" width="7.140625"/>
    <col customWidth="1" min="6666" max="6666" width="7.85546875"/>
    <col customWidth="1" min="6667" max="6667" width="8.7109375"/>
    <col customWidth="1" min="6914" max="6914" width="14.140625"/>
    <col customWidth="1" min="6915" max="6915" width="39.5703125"/>
    <col customWidth="1" min="6916" max="6916" width="11.140625"/>
    <col customWidth="1" min="6917" max="6917" width="14.5703125"/>
    <col customWidth="1" min="6918" max="6918" width="13.5703125"/>
    <col customWidth="1" min="6919" max="6919" width="11.85546875"/>
    <col customWidth="1" min="6920" max="6920" width="13"/>
    <col customWidth="1" min="6921" max="6921" width="7.140625"/>
    <col customWidth="1" min="6922" max="6922" width="7.85546875"/>
    <col customWidth="1" min="6923" max="6923" width="8.7109375"/>
    <col customWidth="1" min="7170" max="7170" width="14.140625"/>
    <col customWidth="1" min="7171" max="7171" width="39.5703125"/>
    <col customWidth="1" min="7172" max="7172" width="11.140625"/>
    <col customWidth="1" min="7173" max="7173" width="14.5703125"/>
    <col customWidth="1" min="7174" max="7174" width="13.5703125"/>
    <col customWidth="1" min="7175" max="7175" width="11.85546875"/>
    <col customWidth="1" min="7176" max="7176" width="13"/>
    <col customWidth="1" min="7177" max="7177" width="7.140625"/>
    <col customWidth="1" min="7178" max="7178" width="7.85546875"/>
    <col customWidth="1" min="7179" max="7179" width="8.7109375"/>
    <col customWidth="1" min="7426" max="7426" width="14.140625"/>
    <col customWidth="1" min="7427" max="7427" width="39.5703125"/>
    <col customWidth="1" min="7428" max="7428" width="11.140625"/>
    <col customWidth="1" min="7429" max="7429" width="14.5703125"/>
    <col customWidth="1" min="7430" max="7430" width="13.5703125"/>
    <col customWidth="1" min="7431" max="7431" width="11.85546875"/>
    <col customWidth="1" min="7432" max="7432" width="13"/>
    <col customWidth="1" min="7433" max="7433" width="7.140625"/>
    <col customWidth="1" min="7434" max="7434" width="7.85546875"/>
    <col customWidth="1" min="7435" max="7435" width="8.7109375"/>
    <col customWidth="1" min="7682" max="7682" width="14.140625"/>
    <col customWidth="1" min="7683" max="7683" width="39.5703125"/>
    <col customWidth="1" min="7684" max="7684" width="11.140625"/>
    <col customWidth="1" min="7685" max="7685" width="14.5703125"/>
    <col customWidth="1" min="7686" max="7686" width="13.5703125"/>
    <col customWidth="1" min="7687" max="7687" width="11.85546875"/>
    <col customWidth="1" min="7688" max="7688" width="13"/>
    <col customWidth="1" min="7689" max="7689" width="7.140625"/>
    <col customWidth="1" min="7690" max="7690" width="7.85546875"/>
    <col customWidth="1" min="7691" max="7691" width="8.7109375"/>
    <col customWidth="1" min="7938" max="7938" width="14.140625"/>
    <col customWidth="1" min="7939" max="7939" width="39.5703125"/>
    <col customWidth="1" min="7940" max="7940" width="11.140625"/>
    <col customWidth="1" min="7941" max="7941" width="14.5703125"/>
    <col customWidth="1" min="7942" max="7942" width="13.5703125"/>
    <col customWidth="1" min="7943" max="7943" width="11.85546875"/>
    <col customWidth="1" min="7944" max="7944" width="13"/>
    <col customWidth="1" min="7945" max="7945" width="7.140625"/>
    <col customWidth="1" min="7946" max="7946" width="7.85546875"/>
    <col customWidth="1" min="7947" max="7947" width="8.7109375"/>
    <col customWidth="1" min="8194" max="8194" width="14.140625"/>
    <col customWidth="1" min="8195" max="8195" width="39.5703125"/>
    <col customWidth="1" min="8196" max="8196" width="11.140625"/>
    <col customWidth="1" min="8197" max="8197" width="14.5703125"/>
    <col customWidth="1" min="8198" max="8198" width="13.5703125"/>
    <col customWidth="1" min="8199" max="8199" width="11.85546875"/>
    <col customWidth="1" min="8200" max="8200" width="13"/>
    <col customWidth="1" min="8201" max="8201" width="7.140625"/>
    <col customWidth="1" min="8202" max="8202" width="7.85546875"/>
    <col customWidth="1" min="8203" max="8203" width="8.7109375"/>
    <col customWidth="1" min="8450" max="8450" width="14.140625"/>
    <col customWidth="1" min="8451" max="8451" width="39.5703125"/>
    <col customWidth="1" min="8452" max="8452" width="11.140625"/>
    <col customWidth="1" min="8453" max="8453" width="14.5703125"/>
    <col customWidth="1" min="8454" max="8454" width="13.5703125"/>
    <col customWidth="1" min="8455" max="8455" width="11.85546875"/>
    <col customWidth="1" min="8456" max="8456" width="13"/>
    <col customWidth="1" min="8457" max="8457" width="7.140625"/>
    <col customWidth="1" min="8458" max="8458" width="7.85546875"/>
    <col customWidth="1" min="8459" max="8459" width="8.7109375"/>
    <col customWidth="1" min="8706" max="8706" width="14.140625"/>
    <col customWidth="1" min="8707" max="8707" width="39.5703125"/>
    <col customWidth="1" min="8708" max="8708" width="11.140625"/>
    <col customWidth="1" min="8709" max="8709" width="14.5703125"/>
    <col customWidth="1" min="8710" max="8710" width="13.5703125"/>
    <col customWidth="1" min="8711" max="8711" width="11.85546875"/>
    <col customWidth="1" min="8712" max="8712" width="13"/>
    <col customWidth="1" min="8713" max="8713" width="7.140625"/>
    <col customWidth="1" min="8714" max="8714" width="7.85546875"/>
    <col customWidth="1" min="8715" max="8715" width="8.7109375"/>
    <col customWidth="1" min="8962" max="8962" width="14.140625"/>
    <col customWidth="1" min="8963" max="8963" width="39.5703125"/>
    <col customWidth="1" min="8964" max="8964" width="11.140625"/>
    <col customWidth="1" min="8965" max="8965" width="14.5703125"/>
    <col customWidth="1" min="8966" max="8966" width="13.5703125"/>
    <col customWidth="1" min="8967" max="8967" width="11.85546875"/>
    <col customWidth="1" min="8968" max="8968" width="13"/>
    <col customWidth="1" min="8969" max="8969" width="7.140625"/>
    <col customWidth="1" min="8970" max="8970" width="7.85546875"/>
    <col customWidth="1" min="8971" max="8971" width="8.7109375"/>
    <col customWidth="1" min="9218" max="9218" width="14.140625"/>
    <col customWidth="1" min="9219" max="9219" width="39.5703125"/>
    <col customWidth="1" min="9220" max="9220" width="11.140625"/>
    <col customWidth="1" min="9221" max="9221" width="14.5703125"/>
    <col customWidth="1" min="9222" max="9222" width="13.5703125"/>
    <col customWidth="1" min="9223" max="9223" width="11.85546875"/>
    <col customWidth="1" min="9224" max="9224" width="13"/>
    <col customWidth="1" min="9225" max="9225" width="7.140625"/>
    <col customWidth="1" min="9226" max="9226" width="7.85546875"/>
    <col customWidth="1" min="9227" max="9227" width="8.7109375"/>
    <col customWidth="1" min="9474" max="9474" width="14.140625"/>
    <col customWidth="1" min="9475" max="9475" width="39.5703125"/>
    <col customWidth="1" min="9476" max="9476" width="11.140625"/>
    <col customWidth="1" min="9477" max="9477" width="14.5703125"/>
    <col customWidth="1" min="9478" max="9478" width="13.5703125"/>
    <col customWidth="1" min="9479" max="9479" width="11.85546875"/>
    <col customWidth="1" min="9480" max="9480" width="13"/>
    <col customWidth="1" min="9481" max="9481" width="7.140625"/>
    <col customWidth="1" min="9482" max="9482" width="7.85546875"/>
    <col customWidth="1" min="9483" max="9483" width="8.7109375"/>
    <col customWidth="1" min="9730" max="9730" width="14.140625"/>
    <col customWidth="1" min="9731" max="9731" width="39.5703125"/>
    <col customWidth="1" min="9732" max="9732" width="11.140625"/>
    <col customWidth="1" min="9733" max="9733" width="14.5703125"/>
    <col customWidth="1" min="9734" max="9734" width="13.5703125"/>
    <col customWidth="1" min="9735" max="9735" width="11.85546875"/>
    <col customWidth="1" min="9736" max="9736" width="13"/>
    <col customWidth="1" min="9737" max="9737" width="7.140625"/>
    <col customWidth="1" min="9738" max="9738" width="7.85546875"/>
    <col customWidth="1" min="9739" max="9739" width="8.7109375"/>
    <col customWidth="1" min="9986" max="9986" width="14.140625"/>
    <col customWidth="1" min="9987" max="9987" width="39.5703125"/>
    <col customWidth="1" min="9988" max="9988" width="11.140625"/>
    <col customWidth="1" min="9989" max="9989" width="14.5703125"/>
    <col customWidth="1" min="9990" max="9990" width="13.5703125"/>
    <col customWidth="1" min="9991" max="9991" width="11.85546875"/>
    <col customWidth="1" min="9992" max="9992" width="13"/>
    <col customWidth="1" min="9993" max="9993" width="7.140625"/>
    <col customWidth="1" min="9994" max="9994" width="7.85546875"/>
    <col customWidth="1" min="9995" max="9995" width="8.7109375"/>
    <col customWidth="1" min="10242" max="10242" width="14.140625"/>
    <col customWidth="1" min="10243" max="10243" width="39.5703125"/>
    <col customWidth="1" min="10244" max="10244" width="11.140625"/>
    <col customWidth="1" min="10245" max="10245" width="14.5703125"/>
    <col customWidth="1" min="10246" max="10246" width="13.5703125"/>
    <col customWidth="1" min="10247" max="10247" width="11.85546875"/>
    <col customWidth="1" min="10248" max="10248" width="13"/>
    <col customWidth="1" min="10249" max="10249" width="7.140625"/>
    <col customWidth="1" min="10250" max="10250" width="7.85546875"/>
    <col customWidth="1" min="10251" max="10251" width="8.7109375"/>
    <col customWidth="1" min="10498" max="10498" width="14.140625"/>
    <col customWidth="1" min="10499" max="10499" width="39.5703125"/>
    <col customWidth="1" min="10500" max="10500" width="11.140625"/>
    <col customWidth="1" min="10501" max="10501" width="14.5703125"/>
    <col customWidth="1" min="10502" max="10502" width="13.5703125"/>
    <col customWidth="1" min="10503" max="10503" width="11.85546875"/>
    <col customWidth="1" min="10504" max="10504" width="13"/>
    <col customWidth="1" min="10505" max="10505" width="7.140625"/>
    <col customWidth="1" min="10506" max="10506" width="7.85546875"/>
    <col customWidth="1" min="10507" max="10507" width="8.7109375"/>
    <col customWidth="1" min="10754" max="10754" width="14.140625"/>
    <col customWidth="1" min="10755" max="10755" width="39.5703125"/>
    <col customWidth="1" min="10756" max="10756" width="11.140625"/>
    <col customWidth="1" min="10757" max="10757" width="14.5703125"/>
    <col customWidth="1" min="10758" max="10758" width="13.5703125"/>
    <col customWidth="1" min="10759" max="10759" width="11.85546875"/>
    <col customWidth="1" min="10760" max="10760" width="13"/>
    <col customWidth="1" min="10761" max="10761" width="7.140625"/>
    <col customWidth="1" min="10762" max="10762" width="7.85546875"/>
    <col customWidth="1" min="10763" max="10763" width="8.7109375"/>
    <col customWidth="1" min="11010" max="11010" width="14.140625"/>
    <col customWidth="1" min="11011" max="11011" width="39.5703125"/>
    <col customWidth="1" min="11012" max="11012" width="11.140625"/>
    <col customWidth="1" min="11013" max="11013" width="14.5703125"/>
    <col customWidth="1" min="11014" max="11014" width="13.5703125"/>
    <col customWidth="1" min="11015" max="11015" width="11.85546875"/>
    <col customWidth="1" min="11016" max="11016" width="13"/>
    <col customWidth="1" min="11017" max="11017" width="7.140625"/>
    <col customWidth="1" min="11018" max="11018" width="7.85546875"/>
    <col customWidth="1" min="11019" max="11019" width="8.7109375"/>
    <col customWidth="1" min="11266" max="11266" width="14.140625"/>
    <col customWidth="1" min="11267" max="11267" width="39.5703125"/>
    <col customWidth="1" min="11268" max="11268" width="11.140625"/>
    <col customWidth="1" min="11269" max="11269" width="14.5703125"/>
    <col customWidth="1" min="11270" max="11270" width="13.5703125"/>
    <col customWidth="1" min="11271" max="11271" width="11.85546875"/>
    <col customWidth="1" min="11272" max="11272" width="13"/>
    <col customWidth="1" min="11273" max="11273" width="7.140625"/>
    <col customWidth="1" min="11274" max="11274" width="7.85546875"/>
    <col customWidth="1" min="11275" max="11275" width="8.7109375"/>
    <col customWidth="1" min="11522" max="11522" width="14.140625"/>
    <col customWidth="1" min="11523" max="11523" width="39.5703125"/>
    <col customWidth="1" min="11524" max="11524" width="11.140625"/>
    <col customWidth="1" min="11525" max="11525" width="14.5703125"/>
    <col customWidth="1" min="11526" max="11526" width="13.5703125"/>
    <col customWidth="1" min="11527" max="11527" width="11.85546875"/>
    <col customWidth="1" min="11528" max="11528" width="13"/>
    <col customWidth="1" min="11529" max="11529" width="7.140625"/>
    <col customWidth="1" min="11530" max="11530" width="7.85546875"/>
    <col customWidth="1" min="11531" max="11531" width="8.7109375"/>
    <col customWidth="1" min="11778" max="11778" width="14.140625"/>
    <col customWidth="1" min="11779" max="11779" width="39.5703125"/>
    <col customWidth="1" min="11780" max="11780" width="11.140625"/>
    <col customWidth="1" min="11781" max="11781" width="14.5703125"/>
    <col customWidth="1" min="11782" max="11782" width="13.5703125"/>
    <col customWidth="1" min="11783" max="11783" width="11.85546875"/>
    <col customWidth="1" min="11784" max="11784" width="13"/>
    <col customWidth="1" min="11785" max="11785" width="7.140625"/>
    <col customWidth="1" min="11786" max="11786" width="7.85546875"/>
    <col customWidth="1" min="11787" max="11787" width="8.7109375"/>
    <col customWidth="1" min="12034" max="12034" width="14.140625"/>
    <col customWidth="1" min="12035" max="12035" width="39.5703125"/>
    <col customWidth="1" min="12036" max="12036" width="11.140625"/>
    <col customWidth="1" min="12037" max="12037" width="14.5703125"/>
    <col customWidth="1" min="12038" max="12038" width="13.5703125"/>
    <col customWidth="1" min="12039" max="12039" width="11.85546875"/>
    <col customWidth="1" min="12040" max="12040" width="13"/>
    <col customWidth="1" min="12041" max="12041" width="7.140625"/>
    <col customWidth="1" min="12042" max="12042" width="7.85546875"/>
    <col customWidth="1" min="12043" max="12043" width="8.7109375"/>
    <col customWidth="1" min="12290" max="12290" width="14.140625"/>
    <col customWidth="1" min="12291" max="12291" width="39.5703125"/>
    <col customWidth="1" min="12292" max="12292" width="11.140625"/>
    <col customWidth="1" min="12293" max="12293" width="14.5703125"/>
    <col customWidth="1" min="12294" max="12294" width="13.5703125"/>
    <col customWidth="1" min="12295" max="12295" width="11.85546875"/>
    <col customWidth="1" min="12296" max="12296" width="13"/>
    <col customWidth="1" min="12297" max="12297" width="7.140625"/>
    <col customWidth="1" min="12298" max="12298" width="7.85546875"/>
    <col customWidth="1" min="12299" max="12299" width="8.7109375"/>
    <col customWidth="1" min="12546" max="12546" width="14.140625"/>
    <col customWidth="1" min="12547" max="12547" width="39.5703125"/>
    <col customWidth="1" min="12548" max="12548" width="11.140625"/>
    <col customWidth="1" min="12549" max="12549" width="14.5703125"/>
    <col customWidth="1" min="12550" max="12550" width="13.5703125"/>
    <col customWidth="1" min="12551" max="12551" width="11.85546875"/>
    <col customWidth="1" min="12552" max="12552" width="13"/>
    <col customWidth="1" min="12553" max="12553" width="7.140625"/>
    <col customWidth="1" min="12554" max="12554" width="7.85546875"/>
    <col customWidth="1" min="12555" max="12555" width="8.7109375"/>
    <col customWidth="1" min="12802" max="12802" width="14.140625"/>
    <col customWidth="1" min="12803" max="12803" width="39.5703125"/>
    <col customWidth="1" min="12804" max="12804" width="11.140625"/>
    <col customWidth="1" min="12805" max="12805" width="14.5703125"/>
    <col customWidth="1" min="12806" max="12806" width="13.5703125"/>
    <col customWidth="1" min="12807" max="12807" width="11.85546875"/>
    <col customWidth="1" min="12808" max="12808" width="13"/>
    <col customWidth="1" min="12809" max="12809" width="7.140625"/>
    <col customWidth="1" min="12810" max="12810" width="7.85546875"/>
    <col customWidth="1" min="12811" max="12811" width="8.7109375"/>
    <col customWidth="1" min="13058" max="13058" width="14.140625"/>
    <col customWidth="1" min="13059" max="13059" width="39.5703125"/>
    <col customWidth="1" min="13060" max="13060" width="11.140625"/>
    <col customWidth="1" min="13061" max="13061" width="14.5703125"/>
    <col customWidth="1" min="13062" max="13062" width="13.5703125"/>
    <col customWidth="1" min="13063" max="13063" width="11.85546875"/>
    <col customWidth="1" min="13064" max="13064" width="13"/>
    <col customWidth="1" min="13065" max="13065" width="7.140625"/>
    <col customWidth="1" min="13066" max="13066" width="7.85546875"/>
    <col customWidth="1" min="13067" max="13067" width="8.7109375"/>
    <col customWidth="1" min="13314" max="13314" width="14.140625"/>
    <col customWidth="1" min="13315" max="13315" width="39.5703125"/>
    <col customWidth="1" min="13316" max="13316" width="11.140625"/>
    <col customWidth="1" min="13317" max="13317" width="14.5703125"/>
    <col customWidth="1" min="13318" max="13318" width="13.5703125"/>
    <col customWidth="1" min="13319" max="13319" width="11.85546875"/>
    <col customWidth="1" min="13320" max="13320" width="13"/>
    <col customWidth="1" min="13321" max="13321" width="7.140625"/>
    <col customWidth="1" min="13322" max="13322" width="7.85546875"/>
    <col customWidth="1" min="13323" max="13323" width="8.7109375"/>
    <col customWidth="1" min="13570" max="13570" width="14.140625"/>
    <col customWidth="1" min="13571" max="13571" width="39.5703125"/>
    <col customWidth="1" min="13572" max="13572" width="11.140625"/>
    <col customWidth="1" min="13573" max="13573" width="14.5703125"/>
    <col customWidth="1" min="13574" max="13574" width="13.5703125"/>
    <col customWidth="1" min="13575" max="13575" width="11.85546875"/>
    <col customWidth="1" min="13576" max="13576" width="13"/>
    <col customWidth="1" min="13577" max="13577" width="7.140625"/>
    <col customWidth="1" min="13578" max="13578" width="7.85546875"/>
    <col customWidth="1" min="13579" max="13579" width="8.7109375"/>
    <col customWidth="1" min="13826" max="13826" width="14.140625"/>
    <col customWidth="1" min="13827" max="13827" width="39.5703125"/>
    <col customWidth="1" min="13828" max="13828" width="11.140625"/>
    <col customWidth="1" min="13829" max="13829" width="14.5703125"/>
    <col customWidth="1" min="13830" max="13830" width="13.5703125"/>
    <col customWidth="1" min="13831" max="13831" width="11.85546875"/>
    <col customWidth="1" min="13832" max="13832" width="13"/>
    <col customWidth="1" min="13833" max="13833" width="7.140625"/>
    <col customWidth="1" min="13834" max="13834" width="7.85546875"/>
    <col customWidth="1" min="13835" max="13835" width="8.7109375"/>
    <col customWidth="1" min="14082" max="14082" width="14.140625"/>
    <col customWidth="1" min="14083" max="14083" width="39.5703125"/>
    <col customWidth="1" min="14084" max="14084" width="11.140625"/>
    <col customWidth="1" min="14085" max="14085" width="14.5703125"/>
    <col customWidth="1" min="14086" max="14086" width="13.5703125"/>
    <col customWidth="1" min="14087" max="14087" width="11.85546875"/>
    <col customWidth="1" min="14088" max="14088" width="13"/>
    <col customWidth="1" min="14089" max="14089" width="7.140625"/>
    <col customWidth="1" min="14090" max="14090" width="7.85546875"/>
    <col customWidth="1" min="14091" max="14091" width="8.7109375"/>
    <col customWidth="1" min="14338" max="14338" width="14.140625"/>
    <col customWidth="1" min="14339" max="14339" width="39.5703125"/>
    <col customWidth="1" min="14340" max="14340" width="11.140625"/>
    <col customWidth="1" min="14341" max="14341" width="14.5703125"/>
    <col customWidth="1" min="14342" max="14342" width="13.5703125"/>
    <col customWidth="1" min="14343" max="14343" width="11.85546875"/>
    <col customWidth="1" min="14344" max="14344" width="13"/>
    <col customWidth="1" min="14345" max="14345" width="7.140625"/>
    <col customWidth="1" min="14346" max="14346" width="7.85546875"/>
    <col customWidth="1" min="14347" max="14347" width="8.7109375"/>
    <col customWidth="1" min="14594" max="14594" width="14.140625"/>
    <col customWidth="1" min="14595" max="14595" width="39.5703125"/>
    <col customWidth="1" min="14596" max="14596" width="11.140625"/>
    <col customWidth="1" min="14597" max="14597" width="14.5703125"/>
    <col customWidth="1" min="14598" max="14598" width="13.5703125"/>
    <col customWidth="1" min="14599" max="14599" width="11.85546875"/>
    <col customWidth="1" min="14600" max="14600" width="13"/>
    <col customWidth="1" min="14601" max="14601" width="7.140625"/>
    <col customWidth="1" min="14602" max="14602" width="7.85546875"/>
    <col customWidth="1" min="14603" max="14603" width="8.7109375"/>
    <col customWidth="1" min="14850" max="14850" width="14.140625"/>
    <col customWidth="1" min="14851" max="14851" width="39.5703125"/>
    <col customWidth="1" min="14852" max="14852" width="11.140625"/>
    <col customWidth="1" min="14853" max="14853" width="14.5703125"/>
    <col customWidth="1" min="14854" max="14854" width="13.5703125"/>
    <col customWidth="1" min="14855" max="14855" width="11.85546875"/>
    <col customWidth="1" min="14856" max="14856" width="13"/>
    <col customWidth="1" min="14857" max="14857" width="7.140625"/>
    <col customWidth="1" min="14858" max="14858" width="7.85546875"/>
    <col customWidth="1" min="14859" max="14859" width="8.7109375"/>
    <col customWidth="1" min="15106" max="15106" width="14.140625"/>
    <col customWidth="1" min="15107" max="15107" width="39.5703125"/>
    <col customWidth="1" min="15108" max="15108" width="11.140625"/>
    <col customWidth="1" min="15109" max="15109" width="14.5703125"/>
    <col customWidth="1" min="15110" max="15110" width="13.5703125"/>
    <col customWidth="1" min="15111" max="15111" width="11.85546875"/>
    <col customWidth="1" min="15112" max="15112" width="13"/>
    <col customWidth="1" min="15113" max="15113" width="7.140625"/>
    <col customWidth="1" min="15114" max="15114" width="7.85546875"/>
    <col customWidth="1" min="15115" max="15115" width="8.7109375"/>
    <col customWidth="1" min="15362" max="15362" width="14.140625"/>
    <col customWidth="1" min="15363" max="15363" width="39.5703125"/>
    <col customWidth="1" min="15364" max="15364" width="11.140625"/>
    <col customWidth="1" min="15365" max="15365" width="14.5703125"/>
    <col customWidth="1" min="15366" max="15366" width="13.5703125"/>
    <col customWidth="1" min="15367" max="15367" width="11.85546875"/>
    <col customWidth="1" min="15368" max="15368" width="13"/>
    <col customWidth="1" min="15369" max="15369" width="7.140625"/>
    <col customWidth="1" min="15370" max="15370" width="7.85546875"/>
    <col customWidth="1" min="15371" max="15371" width="8.7109375"/>
    <col customWidth="1" min="15618" max="15618" width="14.140625"/>
    <col customWidth="1" min="15619" max="15619" width="39.5703125"/>
    <col customWidth="1" min="15620" max="15620" width="11.140625"/>
    <col customWidth="1" min="15621" max="15621" width="14.5703125"/>
    <col customWidth="1" min="15622" max="15622" width="13.5703125"/>
    <col customWidth="1" min="15623" max="15623" width="11.85546875"/>
    <col customWidth="1" min="15624" max="15624" width="13"/>
    <col customWidth="1" min="15625" max="15625" width="7.140625"/>
    <col customWidth="1" min="15626" max="15626" width="7.85546875"/>
    <col customWidth="1" min="15627" max="15627" width="8.7109375"/>
    <col customWidth="1" min="15874" max="15874" width="14.140625"/>
    <col customWidth="1" min="15875" max="15875" width="39.5703125"/>
    <col customWidth="1" min="15876" max="15876" width="11.140625"/>
    <col customWidth="1" min="15877" max="15877" width="14.5703125"/>
    <col customWidth="1" min="15878" max="15878" width="13.5703125"/>
    <col customWidth="1" min="15879" max="15879" width="11.85546875"/>
    <col customWidth="1" min="15880" max="15880" width="13"/>
    <col customWidth="1" min="15881" max="15881" width="7.140625"/>
    <col customWidth="1" min="15882" max="15882" width="7.85546875"/>
    <col customWidth="1" min="15883" max="15883" width="8.7109375"/>
    <col customWidth="1" min="16130" max="16130" width="14.140625"/>
    <col customWidth="1" min="16131" max="16131" width="39.5703125"/>
    <col customWidth="1" min="16132" max="16132" width="11.140625"/>
    <col customWidth="1" min="16133" max="16133" width="14.5703125"/>
    <col customWidth="1" min="16134" max="16134" width="13.5703125"/>
    <col customWidth="1" min="16135" max="16135" width="11.85546875"/>
    <col customWidth="1" min="16136" max="16136" width="13"/>
    <col customWidth="1" min="16137" max="16137" width="7.140625"/>
    <col customWidth="1" min="16138" max="16138" width="7.85546875"/>
    <col customWidth="1" min="16139" max="16139" width="8.7109375"/>
  </cols>
  <sheetData>
    <row r="2" ht="19.5">
      <c r="A2" s="1"/>
      <c r="B2" s="2" t="s">
        <v>0</v>
      </c>
      <c r="C2" s="2"/>
      <c r="D2" s="2"/>
      <c r="E2" s="2"/>
      <c r="F2" s="2"/>
      <c r="G2" s="2"/>
      <c r="H2" s="2"/>
      <c r="I2" s="2"/>
      <c r="K2" s="3"/>
    </row>
    <row r="3" ht="15.75" customHeight="1">
      <c r="A3" s="4"/>
      <c r="B3" s="5" t="s">
        <v>1</v>
      </c>
      <c r="C3" s="6" t="s">
        <v>2</v>
      </c>
      <c r="D3" s="6" t="s">
        <v>3</v>
      </c>
      <c r="E3" s="7" t="s">
        <v>4</v>
      </c>
      <c r="F3" s="8"/>
      <c r="G3" s="9"/>
      <c r="H3" s="6" t="s">
        <v>5</v>
      </c>
      <c r="I3" s="6" t="s">
        <v>6</v>
      </c>
      <c r="K3" s="4"/>
    </row>
    <row r="4" ht="15.75">
      <c r="A4" s="4"/>
      <c r="B4" s="10"/>
      <c r="C4" s="11" t="s">
        <v>7</v>
      </c>
      <c r="D4" s="11" t="s">
        <v>7</v>
      </c>
      <c r="E4" s="11" t="s">
        <v>8</v>
      </c>
      <c r="F4" s="9" t="s">
        <v>9</v>
      </c>
      <c r="G4" s="9" t="s">
        <v>10</v>
      </c>
      <c r="H4" s="11" t="s">
        <v>11</v>
      </c>
      <c r="I4" s="11" t="s">
        <v>12</v>
      </c>
      <c r="K4" s="4"/>
    </row>
    <row r="5" ht="15" customHeight="1">
      <c r="A5" s="4"/>
      <c r="B5" s="12" t="s">
        <v>13</v>
      </c>
      <c r="C5" s="13"/>
      <c r="D5" s="13"/>
      <c r="E5" s="13"/>
      <c r="F5" s="13"/>
      <c r="G5" s="13"/>
      <c r="H5" s="13"/>
      <c r="I5" s="14"/>
      <c r="K5" s="4"/>
    </row>
    <row r="6" ht="6.75" customHeight="1">
      <c r="A6" s="3"/>
      <c r="B6" s="15"/>
      <c r="C6" s="16"/>
      <c r="D6" s="16"/>
      <c r="E6" s="16"/>
      <c r="F6" s="16"/>
      <c r="G6" s="16"/>
      <c r="H6" s="16"/>
      <c r="I6" s="17"/>
      <c r="K6" s="4"/>
    </row>
    <row r="7" s="18" customFormat="1" ht="28.5" customHeight="1">
      <c r="B7" s="19" t="s">
        <v>14</v>
      </c>
      <c r="C7" s="20" t="s">
        <v>15</v>
      </c>
      <c r="D7" s="21">
        <v>20</v>
      </c>
      <c r="E7" s="22">
        <v>4.7000000000000002</v>
      </c>
      <c r="F7" s="23">
        <v>7.9000000000000004</v>
      </c>
      <c r="G7" s="23">
        <v>7.2999999999999998</v>
      </c>
      <c r="H7" s="23">
        <v>123</v>
      </c>
      <c r="I7" s="24">
        <v>21</v>
      </c>
    </row>
    <row r="8" ht="19.5">
      <c r="A8" s="1"/>
      <c r="B8" s="25"/>
      <c r="C8" s="26" t="s">
        <v>16</v>
      </c>
      <c r="D8" s="27">
        <v>10</v>
      </c>
      <c r="E8" s="28">
        <v>5.9999999999999998e-002</v>
      </c>
      <c r="F8" s="28">
        <v>0.81999999999999995</v>
      </c>
      <c r="G8" s="28">
        <v>8.0000000000000002e-002</v>
      </c>
      <c r="H8" s="28">
        <v>74.799999999999997</v>
      </c>
      <c r="I8" s="28">
        <v>20</v>
      </c>
      <c r="K8" s="4"/>
    </row>
    <row r="9" ht="19.5">
      <c r="A9" s="1"/>
      <c r="B9" s="29"/>
      <c r="C9" s="30" t="s">
        <v>17</v>
      </c>
      <c r="D9" s="27">
        <v>210</v>
      </c>
      <c r="E9" s="28">
        <v>7.4000000000000004</v>
      </c>
      <c r="F9" s="28">
        <v>10.52</v>
      </c>
      <c r="G9" s="28">
        <v>25.800000000000001</v>
      </c>
      <c r="H9" s="28">
        <v>267.12</v>
      </c>
      <c r="I9" s="28">
        <v>302</v>
      </c>
      <c r="K9" s="4"/>
    </row>
    <row r="10" ht="19.5">
      <c r="A10" s="1"/>
      <c r="B10" s="29"/>
      <c r="C10" s="30" t="s">
        <v>18</v>
      </c>
      <c r="D10" s="27">
        <v>40</v>
      </c>
      <c r="E10" s="28">
        <v>5.0999999999999996</v>
      </c>
      <c r="F10" s="28">
        <v>4.5999999999999996</v>
      </c>
      <c r="G10" s="28">
        <v>0.29999999999999999</v>
      </c>
      <c r="H10" s="28">
        <v>62.799999999999997</v>
      </c>
      <c r="I10" s="28">
        <v>337</v>
      </c>
      <c r="K10" s="4"/>
    </row>
    <row r="11" ht="19.5">
      <c r="A11" s="1"/>
      <c r="B11" s="29"/>
      <c r="C11" s="30" t="s">
        <v>19</v>
      </c>
      <c r="D11" s="27">
        <v>200</v>
      </c>
      <c r="E11" s="28">
        <v>4.8499999999999996</v>
      </c>
      <c r="F11" s="28">
        <v>5.04</v>
      </c>
      <c r="G11" s="28">
        <v>32.729999999999997</v>
      </c>
      <c r="H11" s="28">
        <v>195.71000000000001</v>
      </c>
      <c r="I11" s="28">
        <v>304</v>
      </c>
      <c r="K11" s="4"/>
    </row>
    <row r="12" ht="19.5">
      <c r="A12" s="1"/>
      <c r="B12" s="31"/>
      <c r="C12" s="32" t="s">
        <v>20</v>
      </c>
      <c r="D12" s="33">
        <v>40</v>
      </c>
      <c r="E12" s="34">
        <v>4.0499999999999998</v>
      </c>
      <c r="F12" s="34">
        <v>0.59999999999999998</v>
      </c>
      <c r="G12" s="34">
        <v>7.54</v>
      </c>
      <c r="H12" s="34">
        <v>102</v>
      </c>
      <c r="I12" s="34">
        <v>2</v>
      </c>
      <c r="K12" s="4"/>
    </row>
    <row r="13" ht="19.5" customHeight="1">
      <c r="A13" s="1"/>
      <c r="B13" s="35" t="s">
        <v>21</v>
      </c>
      <c r="C13" s="36"/>
      <c r="D13" s="37">
        <f>SUM(D7:D12)</f>
        <v>520</v>
      </c>
      <c r="E13" s="38">
        <f>SUM(E7:E12)</f>
        <v>26.16</v>
      </c>
      <c r="F13" s="38">
        <f>SUM(F7:F12)</f>
        <v>29.480000000000004</v>
      </c>
      <c r="G13" s="38">
        <f>SUM(G7:G12)</f>
        <v>73.75</v>
      </c>
      <c r="H13" s="38">
        <f>SUM(H7:H12)</f>
        <v>825.43000000000006</v>
      </c>
      <c r="I13" s="34"/>
      <c r="K13" s="4"/>
    </row>
    <row r="14" ht="19.5">
      <c r="A14" s="39"/>
      <c r="B14" s="40"/>
      <c r="C14" s="32" t="s">
        <v>22</v>
      </c>
      <c r="D14" s="33">
        <v>150</v>
      </c>
      <c r="E14" s="34">
        <v>0.53000000000000003</v>
      </c>
      <c r="F14" s="34">
        <v>0</v>
      </c>
      <c r="G14" s="34">
        <v>14.92</v>
      </c>
      <c r="H14" s="34">
        <v>57</v>
      </c>
      <c r="I14" s="34">
        <v>3</v>
      </c>
      <c r="K14" s="39"/>
    </row>
    <row r="15" ht="19.5" customHeight="1">
      <c r="A15" s="1"/>
      <c r="B15" s="35" t="s">
        <v>23</v>
      </c>
      <c r="C15" s="36"/>
      <c r="D15" s="37">
        <f>D14</f>
        <v>150</v>
      </c>
      <c r="E15" s="38">
        <f>E14</f>
        <v>0.53000000000000003</v>
      </c>
      <c r="F15" s="38">
        <f>F14</f>
        <v>0</v>
      </c>
      <c r="G15" s="38">
        <f>G14</f>
        <v>14.92</v>
      </c>
      <c r="H15" s="38">
        <f>H14</f>
        <v>57</v>
      </c>
      <c r="I15" s="38"/>
      <c r="K15" s="4"/>
    </row>
    <row r="16" ht="19.5">
      <c r="A16" s="18"/>
      <c r="B16" s="41" t="s">
        <v>24</v>
      </c>
      <c r="C16" s="42" t="s">
        <v>25</v>
      </c>
      <c r="D16" s="43">
        <v>90</v>
      </c>
      <c r="E16" s="44">
        <v>0.79000000000000004</v>
      </c>
      <c r="F16" s="44">
        <v>0.17999999999999999</v>
      </c>
      <c r="G16" s="44">
        <v>3.5</v>
      </c>
      <c r="H16" s="44">
        <v>16</v>
      </c>
      <c r="I16" s="44">
        <v>18</v>
      </c>
      <c r="K16" s="18"/>
    </row>
    <row r="17" ht="19.5">
      <c r="A17" s="1"/>
      <c r="B17" s="45"/>
      <c r="C17" s="46" t="s">
        <v>26</v>
      </c>
      <c r="D17" s="33">
        <v>250</v>
      </c>
      <c r="E17" s="34">
        <v>6.9800000000000004</v>
      </c>
      <c r="F17" s="34">
        <v>6.6399999999999997</v>
      </c>
      <c r="G17" s="34">
        <v>10.300000000000001</v>
      </c>
      <c r="H17" s="34">
        <v>136.59999999999999</v>
      </c>
      <c r="I17" s="34" t="s">
        <v>27</v>
      </c>
      <c r="K17" s="4"/>
    </row>
    <row r="18" ht="19.5">
      <c r="A18" s="1"/>
      <c r="B18" s="45"/>
      <c r="C18" s="47" t="s">
        <v>28</v>
      </c>
      <c r="D18" s="33">
        <v>100</v>
      </c>
      <c r="E18" s="34">
        <v>11.93</v>
      </c>
      <c r="F18" s="34">
        <v>10.231999999999999</v>
      </c>
      <c r="G18" s="34">
        <v>12</v>
      </c>
      <c r="H18" s="34">
        <v>165.75</v>
      </c>
      <c r="I18" s="34">
        <v>206</v>
      </c>
      <c r="K18" s="4"/>
    </row>
    <row r="19" ht="19.5">
      <c r="A19" s="1"/>
      <c r="B19" s="45"/>
      <c r="C19" s="47" t="s">
        <v>29</v>
      </c>
      <c r="D19" s="33">
        <v>150</v>
      </c>
      <c r="E19" s="34">
        <v>7</v>
      </c>
      <c r="F19" s="34">
        <v>9</v>
      </c>
      <c r="G19" s="34">
        <v>34.380000000000003</v>
      </c>
      <c r="H19" s="34">
        <v>252.5</v>
      </c>
      <c r="I19" s="34" t="s">
        <v>30</v>
      </c>
      <c r="K19" s="4"/>
    </row>
    <row r="20" ht="19.5">
      <c r="A20" s="1"/>
      <c r="B20" s="45"/>
      <c r="C20" s="47" t="s">
        <v>31</v>
      </c>
      <c r="D20" s="33">
        <v>50</v>
      </c>
      <c r="E20" s="34">
        <v>1.3</v>
      </c>
      <c r="F20" s="34">
        <v>2.3999999999999999</v>
      </c>
      <c r="G20" s="34">
        <v>4.2000000000000002</v>
      </c>
      <c r="H20" s="34">
        <v>44</v>
      </c>
      <c r="I20" s="34">
        <v>24</v>
      </c>
      <c r="K20" s="4"/>
    </row>
    <row r="21" ht="19.5">
      <c r="A21" s="18"/>
      <c r="B21" s="48"/>
      <c r="C21" s="42" t="s">
        <v>32</v>
      </c>
      <c r="D21" s="43">
        <v>200</v>
      </c>
      <c r="E21" s="44">
        <v>0</v>
      </c>
      <c r="F21" s="44">
        <v>0</v>
      </c>
      <c r="G21" s="44">
        <v>35.5</v>
      </c>
      <c r="H21" s="44">
        <v>92</v>
      </c>
      <c r="I21" s="44">
        <v>50</v>
      </c>
      <c r="K21" s="49"/>
    </row>
    <row r="22" ht="19.5">
      <c r="A22" s="1"/>
      <c r="B22" s="40"/>
      <c r="C22" s="47" t="s">
        <v>33</v>
      </c>
      <c r="D22" s="33">
        <v>80</v>
      </c>
      <c r="E22" s="34">
        <v>3.8599999999999999</v>
      </c>
      <c r="F22" s="34">
        <v>0.38</v>
      </c>
      <c r="G22" s="34">
        <v>38.5</v>
      </c>
      <c r="H22" s="34">
        <v>101.37</v>
      </c>
      <c r="I22" s="34">
        <v>1</v>
      </c>
      <c r="K22" s="4"/>
    </row>
    <row r="23" ht="19.5" customHeight="1">
      <c r="A23" s="1"/>
      <c r="B23" s="35" t="s">
        <v>34</v>
      </c>
      <c r="C23" s="36"/>
      <c r="D23" s="37">
        <f>SUM(D16:D22)</f>
        <v>920</v>
      </c>
      <c r="E23" s="38">
        <f>SUM(E16:E22)</f>
        <v>31.859999999999999</v>
      </c>
      <c r="F23" s="38">
        <f>SUM(F16:F22)</f>
        <v>28.831999999999997</v>
      </c>
      <c r="G23" s="38">
        <f>SUM(G16:G22)</f>
        <v>138.38</v>
      </c>
      <c r="H23" s="38">
        <f>SUM(H16:H22)</f>
        <v>808.22000000000003</v>
      </c>
      <c r="I23" s="34">
        <v>0</v>
      </c>
      <c r="K23" s="4"/>
    </row>
    <row r="24" ht="19.5" customHeight="1">
      <c r="A24" s="1"/>
      <c r="B24" s="35" t="s">
        <v>35</v>
      </c>
      <c r="C24" s="36"/>
      <c r="D24" s="50"/>
      <c r="E24" s="38">
        <f>E23+E15</f>
        <v>32.390000000000001</v>
      </c>
      <c r="F24" s="38">
        <f>F23+F15</f>
        <v>28.831999999999997</v>
      </c>
      <c r="G24" s="38">
        <f>G23+G15</f>
        <v>153.29999999999998</v>
      </c>
      <c r="H24" s="38">
        <f>H13+H15+H23</f>
        <v>1690.6500000000001</v>
      </c>
      <c r="I24" s="34"/>
      <c r="K24" s="4"/>
    </row>
    <row r="26" ht="18.75">
      <c r="B26" s="51" t="s">
        <v>36</v>
      </c>
      <c r="C26" s="49"/>
      <c r="D26" s="52"/>
      <c r="E26" s="52"/>
      <c r="F26" s="52"/>
      <c r="G26" s="52"/>
      <c r="H26" s="49"/>
      <c r="I26" s="3"/>
      <c r="J26" s="49"/>
      <c r="K26" s="53"/>
    </row>
    <row r="27" ht="21" customHeight="1">
      <c r="B27" s="2" t="s">
        <v>0</v>
      </c>
      <c r="C27" s="2"/>
      <c r="D27" s="2"/>
      <c r="E27" s="2"/>
      <c r="F27" s="2"/>
      <c r="G27" s="2"/>
      <c r="H27" s="2"/>
      <c r="I27" s="2"/>
    </row>
    <row r="28" ht="28.5" customHeight="1">
      <c r="B28" s="54" t="s">
        <v>1</v>
      </c>
      <c r="C28" s="55" t="s">
        <v>2</v>
      </c>
      <c r="D28" s="55" t="s">
        <v>3</v>
      </c>
      <c r="E28" s="56" t="s">
        <v>4</v>
      </c>
      <c r="F28" s="57"/>
      <c r="G28" s="58"/>
      <c r="H28" s="55" t="s">
        <v>5</v>
      </c>
      <c r="I28" s="55" t="s">
        <v>6</v>
      </c>
    </row>
    <row r="29" ht="27" customHeight="1">
      <c r="B29" s="59"/>
      <c r="C29" s="60" t="s">
        <v>7</v>
      </c>
      <c r="D29" s="60" t="s">
        <v>7</v>
      </c>
      <c r="E29" s="60" t="s">
        <v>8</v>
      </c>
      <c r="F29" s="58" t="s">
        <v>9</v>
      </c>
      <c r="G29" s="58" t="s">
        <v>10</v>
      </c>
      <c r="H29" s="60" t="s">
        <v>11</v>
      </c>
      <c r="I29" s="60" t="s">
        <v>12</v>
      </c>
    </row>
    <row r="30" ht="12.75" customHeight="1">
      <c r="B30" s="61" t="s">
        <v>37</v>
      </c>
      <c r="C30" s="62"/>
      <c r="D30" s="62"/>
      <c r="E30" s="62"/>
      <c r="F30" s="62"/>
      <c r="G30" s="62"/>
      <c r="H30" s="62"/>
      <c r="I30" s="63"/>
    </row>
    <row r="31" ht="4.5" customHeight="1">
      <c r="B31" s="64"/>
      <c r="C31" s="65"/>
      <c r="D31" s="65"/>
      <c r="E31" s="65"/>
      <c r="F31" s="65"/>
      <c r="G31" s="65"/>
      <c r="H31" s="65"/>
      <c r="I31" s="66"/>
    </row>
    <row r="32" s="18" customFormat="1" ht="19.5">
      <c r="B32" s="67" t="s">
        <v>14</v>
      </c>
      <c r="C32" s="68" t="s">
        <v>38</v>
      </c>
      <c r="D32" s="24">
        <v>50</v>
      </c>
      <c r="E32" s="24">
        <v>3.4500000000000002</v>
      </c>
      <c r="F32" s="24">
        <v>0</v>
      </c>
      <c r="G32" s="24">
        <v>8.75</v>
      </c>
      <c r="H32" s="24">
        <v>49.5</v>
      </c>
      <c r="I32" s="24">
        <v>18</v>
      </c>
    </row>
    <row r="33" s="18" customFormat="1" ht="19.5">
      <c r="B33" s="69"/>
      <c r="C33" s="68" t="s">
        <v>39</v>
      </c>
      <c r="D33" s="24">
        <v>100</v>
      </c>
      <c r="E33" s="24">
        <v>11</v>
      </c>
      <c r="F33" s="24">
        <v>23.899999999999999</v>
      </c>
      <c r="G33" s="24">
        <v>0.40000000000000002</v>
      </c>
      <c r="H33" s="24">
        <v>261</v>
      </c>
      <c r="I33" s="24">
        <v>413</v>
      </c>
    </row>
    <row r="34" s="18" customFormat="1" ht="19.5">
      <c r="B34" s="70"/>
      <c r="C34" s="68" t="s">
        <v>40</v>
      </c>
      <c r="D34" s="24">
        <v>150</v>
      </c>
      <c r="E34" s="24">
        <v>5.25</v>
      </c>
      <c r="F34" s="24">
        <v>6.1500000000000004</v>
      </c>
      <c r="G34" s="24">
        <v>35.25</v>
      </c>
      <c r="H34" s="24">
        <v>220.5</v>
      </c>
      <c r="I34" s="24">
        <v>516</v>
      </c>
    </row>
    <row r="35" s="71" customFormat="1" ht="19.5">
      <c r="B35" s="48"/>
      <c r="C35" s="42" t="s">
        <v>31</v>
      </c>
      <c r="D35" s="72">
        <v>50</v>
      </c>
      <c r="E35" s="72">
        <v>1.3</v>
      </c>
      <c r="F35" s="72">
        <v>2.3999999999999999</v>
      </c>
      <c r="G35" s="72">
        <v>4.2000000000000002</v>
      </c>
      <c r="H35" s="72">
        <v>44</v>
      </c>
      <c r="I35" s="73">
        <v>587</v>
      </c>
    </row>
    <row r="36" s="18" customFormat="1" ht="19.5">
      <c r="B36" s="70"/>
      <c r="C36" s="68" t="s">
        <v>41</v>
      </c>
      <c r="D36" s="24">
        <v>222</v>
      </c>
      <c r="E36" s="24">
        <v>0</v>
      </c>
      <c r="F36" s="24">
        <v>0</v>
      </c>
      <c r="G36" s="24">
        <v>15</v>
      </c>
      <c r="H36" s="24">
        <v>60</v>
      </c>
      <c r="I36" s="24">
        <v>301</v>
      </c>
    </row>
    <row r="37" s="71" customFormat="1" ht="19.5">
      <c r="B37" s="74"/>
      <c r="C37" s="42" t="s">
        <v>20</v>
      </c>
      <c r="D37" s="44">
        <v>40</v>
      </c>
      <c r="E37" s="44">
        <v>4.0499999999999998</v>
      </c>
      <c r="F37" s="44">
        <v>0.59999999999999998</v>
      </c>
      <c r="G37" s="44">
        <v>7.54</v>
      </c>
      <c r="H37" s="44">
        <v>102</v>
      </c>
      <c r="I37" s="73">
        <v>2</v>
      </c>
    </row>
    <row r="38" s="71" customFormat="1" ht="15.75" customHeight="1">
      <c r="B38" s="75" t="s">
        <v>21</v>
      </c>
      <c r="C38" s="76"/>
      <c r="D38" s="77">
        <f>SUM(D32:D37)</f>
        <v>612</v>
      </c>
      <c r="E38" s="77">
        <f>SUM(E32:E37)</f>
        <v>25.050000000000001</v>
      </c>
      <c r="F38" s="77">
        <f>SUM(F32:F37)</f>
        <v>33.049999999999997</v>
      </c>
      <c r="G38" s="77">
        <f>SUM(G32:G37)</f>
        <v>71.140000000000001</v>
      </c>
      <c r="H38" s="77">
        <f>SUM(H32:H37)</f>
        <v>737</v>
      </c>
      <c r="I38" s="73"/>
    </row>
    <row r="39" s="18" customFormat="1" ht="19.5">
      <c r="B39" s="78"/>
      <c r="C39" s="42" t="s">
        <v>42</v>
      </c>
      <c r="D39" s="44">
        <v>100</v>
      </c>
      <c r="E39" s="44">
        <v>0.53000000000000003</v>
      </c>
      <c r="F39" s="44">
        <v>0</v>
      </c>
      <c r="G39" s="79">
        <v>14.92</v>
      </c>
      <c r="H39" s="44">
        <v>57</v>
      </c>
      <c r="I39" s="73">
        <v>3</v>
      </c>
    </row>
    <row r="40" s="71" customFormat="1" ht="24" customHeight="1">
      <c r="B40" s="75" t="s">
        <v>23</v>
      </c>
      <c r="C40" s="76"/>
      <c r="D40" s="80">
        <f>D39</f>
        <v>100</v>
      </c>
      <c r="E40" s="80">
        <f>E39</f>
        <v>0.53000000000000003</v>
      </c>
      <c r="F40" s="80">
        <f>F39</f>
        <v>0</v>
      </c>
      <c r="G40" s="80">
        <f>G39</f>
        <v>14.92</v>
      </c>
      <c r="H40" s="80">
        <f>H39</f>
        <v>57</v>
      </c>
      <c r="I40" s="80"/>
    </row>
    <row r="41" s="71" customFormat="1" ht="19.5">
      <c r="B41" s="81" t="s">
        <v>24</v>
      </c>
      <c r="C41" s="42" t="s">
        <v>43</v>
      </c>
      <c r="D41" s="72">
        <v>90</v>
      </c>
      <c r="E41" s="72">
        <v>0.59999999999999998</v>
      </c>
      <c r="F41" s="72">
        <v>5.0999999999999996</v>
      </c>
      <c r="G41" s="72">
        <v>2</v>
      </c>
      <c r="H41" s="72">
        <v>12</v>
      </c>
      <c r="I41" s="82">
        <v>15</v>
      </c>
    </row>
    <row r="42" s="18" customFormat="1" ht="21" customHeight="1">
      <c r="B42" s="48"/>
      <c r="C42" s="42" t="s">
        <v>44</v>
      </c>
      <c r="D42" s="72">
        <v>250</v>
      </c>
      <c r="E42" s="72">
        <v>13.5</v>
      </c>
      <c r="F42" s="72">
        <v>6.75</v>
      </c>
      <c r="G42" s="72">
        <v>11</v>
      </c>
      <c r="H42" s="72">
        <v>159</v>
      </c>
      <c r="I42" s="73" t="s">
        <v>45</v>
      </c>
    </row>
    <row r="43" s="18" customFormat="1" ht="19.5">
      <c r="B43" s="48"/>
      <c r="C43" s="42" t="s">
        <v>46</v>
      </c>
      <c r="D43" s="72">
        <v>250</v>
      </c>
      <c r="E43" s="72">
        <v>18.25</v>
      </c>
      <c r="F43" s="72">
        <v>24.5</v>
      </c>
      <c r="G43" s="72">
        <v>14.25</v>
      </c>
      <c r="H43" s="72">
        <v>350</v>
      </c>
      <c r="I43" s="72">
        <v>205</v>
      </c>
    </row>
    <row r="44" s="71" customFormat="1" ht="19.5">
      <c r="B44" s="48"/>
      <c r="C44" s="42" t="s">
        <v>47</v>
      </c>
      <c r="D44" s="72">
        <v>50</v>
      </c>
      <c r="E44" s="72">
        <v>1.3999999999999999</v>
      </c>
      <c r="F44" s="72">
        <v>16.149999999999999</v>
      </c>
      <c r="G44" s="72">
        <v>3.25</v>
      </c>
      <c r="H44" s="72">
        <v>163.15000000000001</v>
      </c>
      <c r="I44" s="73">
        <v>600</v>
      </c>
    </row>
    <row r="45" s="83" customFormat="1" ht="19.5">
      <c r="B45" s="84"/>
      <c r="C45" s="42" t="s">
        <v>48</v>
      </c>
      <c r="D45" s="73">
        <v>200</v>
      </c>
      <c r="E45" s="73">
        <v>0</v>
      </c>
      <c r="F45" s="73">
        <v>0</v>
      </c>
      <c r="G45" s="73">
        <v>35.5</v>
      </c>
      <c r="H45" s="73">
        <v>92</v>
      </c>
      <c r="I45" s="73">
        <v>50</v>
      </c>
    </row>
    <row r="46" s="71" customFormat="1" ht="19.5">
      <c r="B46" s="78"/>
      <c r="C46" s="42" t="s">
        <v>33</v>
      </c>
      <c r="D46" s="72">
        <v>80</v>
      </c>
      <c r="E46" s="72">
        <v>3.8599999999999999</v>
      </c>
      <c r="F46" s="72">
        <v>0.38</v>
      </c>
      <c r="G46" s="72">
        <v>38.5</v>
      </c>
      <c r="H46" s="72">
        <v>101.37</v>
      </c>
      <c r="I46" s="85">
        <v>3</v>
      </c>
    </row>
    <row r="47" s="71" customFormat="1" ht="22.5" customHeight="1">
      <c r="B47" s="75" t="s">
        <v>34</v>
      </c>
      <c r="C47" s="76"/>
      <c r="D47" s="86">
        <f>SUM(D41:D46)</f>
        <v>920</v>
      </c>
      <c r="E47" s="86">
        <f>SUM(E41:E46)</f>
        <v>37.609999999999999</v>
      </c>
      <c r="F47" s="86">
        <f>SUM(F41:F46)</f>
        <v>52.880000000000003</v>
      </c>
      <c r="G47" s="86">
        <f>SUM(G41:G46)</f>
        <v>104.5</v>
      </c>
      <c r="H47" s="86">
        <f>SUM(H41:H46)</f>
        <v>877.51999999999998</v>
      </c>
      <c r="I47" s="87"/>
    </row>
    <row r="48" s="71" customFormat="1" ht="24.75" customHeight="1">
      <c r="B48" s="75" t="s">
        <v>35</v>
      </c>
      <c r="C48" s="76"/>
      <c r="D48" s="86"/>
      <c r="E48" s="86">
        <f>E47+E40</f>
        <v>38.140000000000001</v>
      </c>
      <c r="F48" s="86">
        <f>F47+F40</f>
        <v>52.880000000000003</v>
      </c>
      <c r="G48" s="86">
        <f>G47+G40</f>
        <v>119.42</v>
      </c>
      <c r="H48" s="86">
        <f>H38+H40+H47</f>
        <v>1671.52</v>
      </c>
      <c r="I48" s="88"/>
    </row>
    <row r="50" ht="18.75">
      <c r="B50" s="89" t="s">
        <v>49</v>
      </c>
      <c r="C50" s="49"/>
      <c r="D50" s="52"/>
      <c r="E50" s="52"/>
      <c r="F50" s="52"/>
      <c r="G50" s="52"/>
      <c r="H50" s="49"/>
      <c r="I50" s="3"/>
      <c r="J50" s="49"/>
      <c r="K50" s="53"/>
    </row>
    <row r="51" s="90" customFormat="1" ht="24" customHeight="1">
      <c r="B51" s="2" t="s">
        <v>0</v>
      </c>
      <c r="C51" s="2"/>
      <c r="D51" s="2"/>
      <c r="E51" s="2"/>
      <c r="F51" s="2"/>
      <c r="G51" s="2"/>
      <c r="H51" s="2"/>
      <c r="I51" s="2"/>
    </row>
    <row r="52" s="90" customFormat="1" ht="22.5" customHeight="1">
      <c r="B52" s="91" t="s">
        <v>1</v>
      </c>
      <c r="C52" s="92" t="s">
        <v>2</v>
      </c>
      <c r="D52" s="92" t="s">
        <v>3</v>
      </c>
      <c r="E52" s="93" t="s">
        <v>4</v>
      </c>
      <c r="F52" s="94"/>
      <c r="G52" s="95"/>
      <c r="H52" s="92" t="s">
        <v>5</v>
      </c>
      <c r="I52" s="92" t="s">
        <v>6</v>
      </c>
    </row>
    <row r="53" s="90" customFormat="1" ht="27" customHeight="1">
      <c r="B53" s="96"/>
      <c r="C53" s="97" t="s">
        <v>7</v>
      </c>
      <c r="D53" s="97" t="s">
        <v>7</v>
      </c>
      <c r="E53" s="97" t="s">
        <v>8</v>
      </c>
      <c r="F53" s="95" t="s">
        <v>9</v>
      </c>
      <c r="G53" s="95" t="s">
        <v>10</v>
      </c>
      <c r="H53" s="97" t="s">
        <v>11</v>
      </c>
      <c r="I53" s="97" t="s">
        <v>12</v>
      </c>
    </row>
    <row r="54" s="90" customFormat="1" ht="16.5">
      <c r="B54" s="98" t="s">
        <v>50</v>
      </c>
      <c r="C54" s="99"/>
      <c r="D54" s="99"/>
      <c r="E54" s="99"/>
      <c r="F54" s="99"/>
      <c r="G54" s="99"/>
      <c r="H54" s="99"/>
      <c r="I54" s="100"/>
    </row>
    <row r="55" s="90" customFormat="1" ht="4.5" customHeight="1">
      <c r="B55" s="101"/>
      <c r="C55" s="102"/>
      <c r="D55" s="102"/>
      <c r="E55" s="102"/>
      <c r="F55" s="102"/>
      <c r="G55" s="102"/>
      <c r="H55" s="102"/>
      <c r="I55" s="103"/>
    </row>
    <row r="56" s="18" customFormat="1" ht="19.5">
      <c r="B56" s="67" t="s">
        <v>14</v>
      </c>
      <c r="C56" s="104" t="s">
        <v>51</v>
      </c>
      <c r="D56" s="24">
        <v>200</v>
      </c>
      <c r="E56" s="24">
        <v>16.800000000000001</v>
      </c>
      <c r="F56" s="24">
        <v>21.800000000000001</v>
      </c>
      <c r="G56" s="24">
        <v>41.399999999999999</v>
      </c>
      <c r="H56" s="24">
        <v>337</v>
      </c>
      <c r="I56" s="24">
        <v>21</v>
      </c>
    </row>
    <row r="57" s="18" customFormat="1" ht="19.5">
      <c r="B57" s="70"/>
      <c r="C57" s="68" t="s">
        <v>52</v>
      </c>
      <c r="D57" s="24">
        <v>200</v>
      </c>
      <c r="E57" s="24">
        <v>2.5</v>
      </c>
      <c r="F57" s="24">
        <v>3.6000000000000001</v>
      </c>
      <c r="G57" s="24">
        <v>28.699999999999999</v>
      </c>
      <c r="H57" s="24">
        <v>125</v>
      </c>
      <c r="I57" s="24">
        <v>305</v>
      </c>
    </row>
    <row r="58" s="18" customFormat="1" ht="19.5">
      <c r="B58" s="74"/>
      <c r="C58" s="105" t="s">
        <v>20</v>
      </c>
      <c r="D58" s="44">
        <v>40</v>
      </c>
      <c r="E58" s="44">
        <v>4.0499999999999998</v>
      </c>
      <c r="F58" s="44">
        <v>0.59999999999999998</v>
      </c>
      <c r="G58" s="44">
        <v>7.54</v>
      </c>
      <c r="H58" s="44">
        <v>102</v>
      </c>
      <c r="I58" s="73">
        <v>2</v>
      </c>
    </row>
    <row r="59" s="18" customFormat="1" ht="19.5">
      <c r="B59" s="106" t="s">
        <v>21</v>
      </c>
      <c r="C59" s="107"/>
      <c r="D59" s="77">
        <f>SUM(D56:D58)</f>
        <v>440</v>
      </c>
      <c r="E59" s="77">
        <f>SUM(E56:E58)</f>
        <v>23.350000000000001</v>
      </c>
      <c r="F59" s="77">
        <f>SUM(F56:F58)</f>
        <v>26.000000000000004</v>
      </c>
      <c r="G59" s="77">
        <f>SUM(G56:G58)</f>
        <v>77.640000000000001</v>
      </c>
      <c r="H59" s="77">
        <f>SUM(H56:H58)</f>
        <v>564</v>
      </c>
      <c r="I59" s="73"/>
    </row>
    <row r="60" s="18" customFormat="1" ht="19.5">
      <c r="B60" s="78"/>
      <c r="C60" s="105" t="s">
        <v>53</v>
      </c>
      <c r="D60" s="44">
        <v>225</v>
      </c>
      <c r="E60" s="44">
        <v>0.42999999999999999</v>
      </c>
      <c r="F60" s="44">
        <v>0</v>
      </c>
      <c r="G60" s="44">
        <v>12.92</v>
      </c>
      <c r="H60" s="44">
        <v>89</v>
      </c>
      <c r="I60" s="73">
        <v>3</v>
      </c>
    </row>
    <row r="61" s="18" customFormat="1" ht="24" customHeight="1">
      <c r="B61" s="106" t="s">
        <v>23</v>
      </c>
      <c r="C61" s="107"/>
      <c r="D61" s="80">
        <f>D60</f>
        <v>225</v>
      </c>
      <c r="E61" s="80">
        <f>E60</f>
        <v>0.42999999999999999</v>
      </c>
      <c r="F61" s="80">
        <f>F60</f>
        <v>0</v>
      </c>
      <c r="G61" s="80">
        <f>G60</f>
        <v>12.92</v>
      </c>
      <c r="H61" s="80">
        <f>H60</f>
        <v>89</v>
      </c>
      <c r="I61" s="80"/>
    </row>
    <row r="62" s="18" customFormat="1" ht="19.5">
      <c r="B62" s="41" t="s">
        <v>24</v>
      </c>
      <c r="C62" s="42" t="s">
        <v>54</v>
      </c>
      <c r="D62" s="88">
        <v>90</v>
      </c>
      <c r="E62" s="88">
        <v>1.48</v>
      </c>
      <c r="F62" s="88">
        <v>6.3200000000000003</v>
      </c>
      <c r="G62" s="88">
        <v>7.2300000000000004</v>
      </c>
      <c r="H62" s="88">
        <v>91.370000000000005</v>
      </c>
      <c r="I62" s="73">
        <v>31</v>
      </c>
    </row>
    <row r="63" s="18" customFormat="1" ht="38.25">
      <c r="B63" s="48"/>
      <c r="C63" s="42" t="s">
        <v>55</v>
      </c>
      <c r="D63" s="88">
        <v>250</v>
      </c>
      <c r="E63" s="88">
        <v>4.8799999999999999</v>
      </c>
      <c r="F63" s="88">
        <v>7.2400000000000002</v>
      </c>
      <c r="G63" s="88">
        <v>20.300000000000001</v>
      </c>
      <c r="H63" s="88">
        <v>195.59999999999999</v>
      </c>
      <c r="I63" s="88" t="s">
        <v>56</v>
      </c>
    </row>
    <row r="64" s="18" customFormat="1" ht="19.5">
      <c r="B64" s="48"/>
      <c r="C64" s="42" t="s">
        <v>57</v>
      </c>
      <c r="D64" s="88">
        <v>130</v>
      </c>
      <c r="E64" s="88">
        <v>21.16</v>
      </c>
      <c r="F64" s="88">
        <v>14.5</v>
      </c>
      <c r="G64" s="88">
        <v>3.7999999999999998</v>
      </c>
      <c r="H64" s="88">
        <v>197.59999999999999</v>
      </c>
      <c r="I64" s="108">
        <v>214</v>
      </c>
    </row>
    <row r="65" s="18" customFormat="1" ht="19.5">
      <c r="B65" s="48"/>
      <c r="C65" s="42" t="s">
        <v>58</v>
      </c>
      <c r="D65" s="88">
        <v>150</v>
      </c>
      <c r="E65" s="88">
        <v>6.6699999999999999</v>
      </c>
      <c r="F65" s="88">
        <v>7.5</v>
      </c>
      <c r="G65" s="88">
        <v>38.039999999999999</v>
      </c>
      <c r="H65" s="88">
        <v>250.5</v>
      </c>
      <c r="I65" s="109">
        <v>501</v>
      </c>
    </row>
    <row r="66" s="18" customFormat="1" ht="19.5">
      <c r="B66" s="48"/>
      <c r="C66" s="42" t="s">
        <v>59</v>
      </c>
      <c r="D66" s="88">
        <v>200</v>
      </c>
      <c r="E66" s="88">
        <v>1.2</v>
      </c>
      <c r="F66" s="88">
        <v>0</v>
      </c>
      <c r="G66" s="88">
        <v>31.600000000000001</v>
      </c>
      <c r="H66" s="88">
        <v>126</v>
      </c>
      <c r="I66" s="73">
        <v>302</v>
      </c>
    </row>
    <row r="67" s="18" customFormat="1" ht="19.5">
      <c r="B67" s="78"/>
      <c r="C67" s="42" t="s">
        <v>33</v>
      </c>
      <c r="D67" s="88">
        <v>80</v>
      </c>
      <c r="E67" s="88">
        <v>3.8599999999999999</v>
      </c>
      <c r="F67" s="88">
        <v>0.38</v>
      </c>
      <c r="G67" s="88">
        <v>38.5</v>
      </c>
      <c r="H67" s="88">
        <v>101.37</v>
      </c>
      <c r="I67" s="73">
        <v>3</v>
      </c>
    </row>
    <row r="68" s="18" customFormat="1" ht="22.5" customHeight="1">
      <c r="B68" s="106" t="s">
        <v>34</v>
      </c>
      <c r="C68" s="107"/>
      <c r="D68" s="110">
        <f>SUM(D62:D67)</f>
        <v>900</v>
      </c>
      <c r="E68" s="110">
        <f>SUM(E62:E67)</f>
        <v>39.25</v>
      </c>
      <c r="F68" s="110">
        <f>SUM(F62:F67)</f>
        <v>35.940000000000005</v>
      </c>
      <c r="G68" s="110">
        <f>SUM(G62:G67)</f>
        <v>139.47</v>
      </c>
      <c r="H68" s="110">
        <f>SUM(H62:H67)</f>
        <v>962.44000000000005</v>
      </c>
      <c r="I68" s="73"/>
    </row>
    <row r="69" s="18" customFormat="1" ht="24.75" customHeight="1">
      <c r="B69" s="106" t="s">
        <v>35</v>
      </c>
      <c r="C69" s="107"/>
      <c r="D69" s="110"/>
      <c r="E69" s="110">
        <f>E68+E61</f>
        <v>39.68</v>
      </c>
      <c r="F69" s="110">
        <f>F68+F61</f>
        <v>35.940000000000005</v>
      </c>
      <c r="G69" s="110">
        <f>G68+G61</f>
        <v>152.38999999999999</v>
      </c>
      <c r="H69" s="110">
        <f>H59+H61+H68</f>
        <v>1615.4400000000001</v>
      </c>
      <c r="I69" s="88"/>
    </row>
    <row r="71" s="90" customFormat="1" ht="16.5">
      <c r="B71" s="89" t="s">
        <v>60</v>
      </c>
      <c r="D71" s="111"/>
      <c r="E71" s="111"/>
      <c r="F71" s="111"/>
      <c r="G71" s="111"/>
      <c r="I71" s="112"/>
    </row>
    <row r="72" s="90" customFormat="1" ht="21.75" customHeight="1">
      <c r="B72" s="2" t="s">
        <v>0</v>
      </c>
      <c r="C72" s="2"/>
      <c r="D72" s="2"/>
      <c r="E72" s="2"/>
      <c r="F72" s="2"/>
      <c r="G72" s="2"/>
      <c r="H72" s="2"/>
      <c r="I72" s="2"/>
    </row>
    <row r="73" s="90" customFormat="1" ht="30" customHeight="1">
      <c r="B73" s="91" t="s">
        <v>1</v>
      </c>
      <c r="C73" s="92" t="s">
        <v>2</v>
      </c>
      <c r="D73" s="92" t="s">
        <v>3</v>
      </c>
      <c r="E73" s="93" t="s">
        <v>4</v>
      </c>
      <c r="F73" s="94"/>
      <c r="G73" s="95"/>
      <c r="H73" s="92" t="s">
        <v>5</v>
      </c>
      <c r="I73" s="92" t="s">
        <v>6</v>
      </c>
    </row>
    <row r="74" s="90" customFormat="1" ht="27" customHeight="1">
      <c r="B74" s="96"/>
      <c r="C74" s="97" t="s">
        <v>7</v>
      </c>
      <c r="D74" s="97" t="s">
        <v>7</v>
      </c>
      <c r="E74" s="97" t="s">
        <v>8</v>
      </c>
      <c r="F74" s="95" t="s">
        <v>9</v>
      </c>
      <c r="G74" s="95" t="s">
        <v>10</v>
      </c>
      <c r="H74" s="97" t="s">
        <v>11</v>
      </c>
      <c r="I74" s="97" t="s">
        <v>12</v>
      </c>
    </row>
    <row r="75" s="90" customFormat="1" ht="16.5">
      <c r="B75" s="98" t="s">
        <v>61</v>
      </c>
      <c r="C75" s="99"/>
      <c r="D75" s="99"/>
      <c r="E75" s="99"/>
      <c r="F75" s="99"/>
      <c r="G75" s="99"/>
      <c r="H75" s="99"/>
      <c r="I75" s="100"/>
    </row>
    <row r="76" s="90" customFormat="1" ht="4.5" customHeight="1">
      <c r="B76" s="101"/>
      <c r="C76" s="102"/>
      <c r="D76" s="102"/>
      <c r="E76" s="102"/>
      <c r="F76" s="102"/>
      <c r="G76" s="102"/>
      <c r="H76" s="102"/>
      <c r="I76" s="103"/>
    </row>
    <row r="77" s="18" customFormat="1" ht="18" customHeight="1">
      <c r="B77" s="67" t="s">
        <v>14</v>
      </c>
      <c r="C77" s="104" t="s">
        <v>62</v>
      </c>
      <c r="D77" s="24">
        <v>60</v>
      </c>
      <c r="E77" s="24">
        <v>3.4500000000000002</v>
      </c>
      <c r="F77" s="24">
        <v>0</v>
      </c>
      <c r="G77" s="24">
        <v>8.75</v>
      </c>
      <c r="H77" s="24">
        <v>49.5</v>
      </c>
      <c r="I77" s="24">
        <v>18</v>
      </c>
    </row>
    <row r="78" s="18" customFormat="1" ht="19.5">
      <c r="B78" s="113"/>
      <c r="C78" s="104" t="s">
        <v>63</v>
      </c>
      <c r="D78" s="24">
        <v>160</v>
      </c>
      <c r="E78" s="24">
        <v>11</v>
      </c>
      <c r="F78" s="24">
        <v>18.370000000000001</v>
      </c>
      <c r="G78" s="24">
        <v>2.0899999999999999</v>
      </c>
      <c r="H78" s="24">
        <v>218.90000000000001</v>
      </c>
      <c r="I78" s="24">
        <v>404</v>
      </c>
    </row>
    <row r="79" s="18" customFormat="1" ht="19.5">
      <c r="B79" s="70"/>
      <c r="C79" s="104" t="s">
        <v>64</v>
      </c>
      <c r="D79" s="24">
        <v>222</v>
      </c>
      <c r="E79" s="24">
        <v>0</v>
      </c>
      <c r="F79" s="24">
        <v>0</v>
      </c>
      <c r="G79" s="24">
        <v>15</v>
      </c>
      <c r="H79" s="24">
        <v>60</v>
      </c>
      <c r="I79" s="24">
        <v>301</v>
      </c>
    </row>
    <row r="80" s="18" customFormat="1" ht="19.5">
      <c r="B80" s="74"/>
      <c r="C80" s="105" t="s">
        <v>20</v>
      </c>
      <c r="D80" s="44">
        <v>40</v>
      </c>
      <c r="E80" s="44">
        <v>4.0499999999999998</v>
      </c>
      <c r="F80" s="44">
        <v>0.59999999999999998</v>
      </c>
      <c r="G80" s="44">
        <v>7.54</v>
      </c>
      <c r="H80" s="44">
        <v>102</v>
      </c>
      <c r="I80" s="73">
        <v>2</v>
      </c>
    </row>
    <row r="81" s="18" customFormat="1" ht="19.5">
      <c r="B81" s="74"/>
      <c r="C81" s="105" t="s">
        <v>65</v>
      </c>
      <c r="D81" s="44">
        <v>200</v>
      </c>
      <c r="E81" s="44">
        <v>5.5999999999999996</v>
      </c>
      <c r="F81" s="44">
        <v>8</v>
      </c>
      <c r="G81" s="44">
        <v>8.4000000000000004</v>
      </c>
      <c r="H81" s="44">
        <v>128</v>
      </c>
      <c r="I81" s="73">
        <v>306</v>
      </c>
    </row>
    <row r="82" s="18" customFormat="1" ht="19.5">
      <c r="B82" s="114" t="s">
        <v>21</v>
      </c>
      <c r="C82" s="115"/>
      <c r="D82" s="77">
        <f>SUM(D77:D81)</f>
        <v>682</v>
      </c>
      <c r="E82" s="77">
        <f>SUM(E77:E81)</f>
        <v>24.100000000000001</v>
      </c>
      <c r="F82" s="77">
        <f>SUM(F77:F81)</f>
        <v>26.970000000000002</v>
      </c>
      <c r="G82" s="77">
        <f>SUM(G77:G81)</f>
        <v>41.780000000000001</v>
      </c>
      <c r="H82" s="77">
        <f>SUM(H77:H81)</f>
        <v>558.39999999999998</v>
      </c>
      <c r="I82" s="73"/>
    </row>
    <row r="83" s="18" customFormat="1" ht="19.5">
      <c r="B83" s="78"/>
      <c r="C83" s="116" t="s">
        <v>22</v>
      </c>
      <c r="D83" s="44">
        <v>150</v>
      </c>
      <c r="E83" s="44">
        <v>0.53000000000000003</v>
      </c>
      <c r="F83" s="44">
        <v>0</v>
      </c>
      <c r="G83" s="44">
        <v>14.92</v>
      </c>
      <c r="H83" s="44">
        <v>57</v>
      </c>
      <c r="I83" s="73">
        <v>3</v>
      </c>
    </row>
    <row r="84" s="18" customFormat="1" ht="24" customHeight="1">
      <c r="B84" s="114" t="s">
        <v>23</v>
      </c>
      <c r="C84" s="115"/>
      <c r="D84" s="80">
        <f>D83</f>
        <v>150</v>
      </c>
      <c r="E84" s="80">
        <f>E83</f>
        <v>0.53000000000000003</v>
      </c>
      <c r="F84" s="80">
        <f>F83</f>
        <v>0</v>
      </c>
      <c r="G84" s="80">
        <f>G83</f>
        <v>14.92</v>
      </c>
      <c r="H84" s="80">
        <f>H83</f>
        <v>57</v>
      </c>
      <c r="I84" s="80"/>
    </row>
    <row r="85" s="18" customFormat="1" ht="22.5" customHeight="1">
      <c r="B85" s="117" t="s">
        <v>24</v>
      </c>
      <c r="C85" s="42" t="s">
        <v>66</v>
      </c>
      <c r="D85" s="73">
        <v>90</v>
      </c>
      <c r="E85" s="73">
        <v>0</v>
      </c>
      <c r="F85" s="73">
        <v>7.0999999999999996</v>
      </c>
      <c r="G85" s="73">
        <v>3.6499999999999999</v>
      </c>
      <c r="H85" s="73">
        <v>137</v>
      </c>
      <c r="I85" s="118">
        <v>50</v>
      </c>
    </row>
    <row r="86" s="18" customFormat="1" ht="19.5">
      <c r="B86" s="119"/>
      <c r="C86" s="42" t="s">
        <v>67</v>
      </c>
      <c r="D86" s="72">
        <v>250</v>
      </c>
      <c r="E86" s="72">
        <v>16.100000000000001</v>
      </c>
      <c r="F86" s="72">
        <v>7.0800000000000001</v>
      </c>
      <c r="G86" s="72">
        <v>9.2400000000000002</v>
      </c>
      <c r="H86" s="72">
        <v>226</v>
      </c>
      <c r="I86" s="88" t="s">
        <v>68</v>
      </c>
    </row>
    <row r="87" s="18" customFormat="1" ht="19.5">
      <c r="B87" s="48"/>
      <c r="C87" s="42" t="s">
        <v>69</v>
      </c>
      <c r="D87" s="72">
        <v>100</v>
      </c>
      <c r="E87" s="72">
        <v>13.75</v>
      </c>
      <c r="F87" s="72">
        <v>11.6</v>
      </c>
      <c r="G87" s="72">
        <v>15.199999999999999</v>
      </c>
      <c r="H87" s="72">
        <v>226</v>
      </c>
      <c r="I87" s="88">
        <v>209</v>
      </c>
    </row>
    <row r="88" s="18" customFormat="1" ht="19.5">
      <c r="B88" s="48"/>
      <c r="C88" s="42" t="s">
        <v>70</v>
      </c>
      <c r="D88" s="72">
        <v>150</v>
      </c>
      <c r="E88" s="72">
        <v>3.1499999999999999</v>
      </c>
      <c r="F88" s="72">
        <v>8.25</v>
      </c>
      <c r="G88" s="72">
        <v>21.75</v>
      </c>
      <c r="H88" s="72">
        <v>189</v>
      </c>
      <c r="I88" s="88">
        <v>506</v>
      </c>
    </row>
    <row r="89" s="18" customFormat="1" ht="19.5">
      <c r="B89" s="48"/>
      <c r="C89" s="42" t="s">
        <v>71</v>
      </c>
      <c r="D89" s="72">
        <v>200</v>
      </c>
      <c r="E89" s="72">
        <v>1.2</v>
      </c>
      <c r="F89" s="72">
        <v>0</v>
      </c>
      <c r="G89" s="72">
        <v>31.600000000000001</v>
      </c>
      <c r="H89" s="72">
        <v>126</v>
      </c>
      <c r="I89" s="88">
        <v>302</v>
      </c>
    </row>
    <row r="90" s="18" customFormat="1" ht="19.5">
      <c r="B90" s="78"/>
      <c r="C90" s="42" t="s">
        <v>33</v>
      </c>
      <c r="D90" s="72">
        <v>80</v>
      </c>
      <c r="E90" s="72">
        <v>3.8599999999999999</v>
      </c>
      <c r="F90" s="72">
        <v>0.38</v>
      </c>
      <c r="G90" s="72">
        <v>38.5</v>
      </c>
      <c r="H90" s="72">
        <v>101.37</v>
      </c>
      <c r="I90" s="88">
        <v>3</v>
      </c>
    </row>
    <row r="91" s="18" customFormat="1" ht="22.5" customHeight="1">
      <c r="B91" s="75" t="s">
        <v>34</v>
      </c>
      <c r="C91" s="76"/>
      <c r="D91" s="86">
        <f>SUM(D85:D90)</f>
        <v>870</v>
      </c>
      <c r="E91" s="86">
        <f>SUM(E85:E90)</f>
        <v>38.060000000000002</v>
      </c>
      <c r="F91" s="86">
        <f>SUM(F85:F90)</f>
        <v>34.410000000000004</v>
      </c>
      <c r="G91" s="86">
        <f>SUM(G85:G90)</f>
        <v>119.94</v>
      </c>
      <c r="H91" s="86">
        <f>SUM(H85:H90)</f>
        <v>1005.37</v>
      </c>
      <c r="I91" s="88"/>
    </row>
    <row r="92" s="18" customFormat="1" ht="24.75" customHeight="1">
      <c r="B92" s="75" t="s">
        <v>35</v>
      </c>
      <c r="C92" s="76"/>
      <c r="D92" s="86">
        <f>D91+D84</f>
        <v>1020</v>
      </c>
      <c r="E92" s="86">
        <f>E91+E84</f>
        <v>38.590000000000003</v>
      </c>
      <c r="F92" s="86">
        <f>F91+F84</f>
        <v>34.410000000000004</v>
      </c>
      <c r="G92" s="86">
        <f>G91+G84</f>
        <v>134.85999999999999</v>
      </c>
      <c r="H92" s="86">
        <f>H82+H84+H91</f>
        <v>1620.77</v>
      </c>
      <c r="I92" s="88"/>
    </row>
    <row r="95" ht="18.75">
      <c r="B95" s="120" t="s">
        <v>72</v>
      </c>
      <c r="C95" s="18"/>
      <c r="D95" s="52"/>
      <c r="E95" s="52"/>
      <c r="F95" s="52"/>
      <c r="G95" s="52"/>
      <c r="H95" s="18"/>
      <c r="I95" s="1"/>
    </row>
    <row r="96" ht="19.5">
      <c r="B96" s="2" t="s">
        <v>0</v>
      </c>
      <c r="C96" s="2"/>
      <c r="D96" s="2"/>
      <c r="E96" s="2"/>
      <c r="F96" s="2"/>
      <c r="G96" s="2"/>
      <c r="H96" s="2"/>
      <c r="I96" s="2"/>
    </row>
    <row r="97" ht="16.5">
      <c r="B97" s="54" t="s">
        <v>1</v>
      </c>
      <c r="C97" s="55" t="s">
        <v>2</v>
      </c>
      <c r="D97" s="55" t="s">
        <v>3</v>
      </c>
      <c r="E97" s="56" t="s">
        <v>4</v>
      </c>
      <c r="F97" s="57"/>
      <c r="G97" s="58"/>
      <c r="H97" s="55" t="s">
        <v>5</v>
      </c>
      <c r="I97" s="55" t="s">
        <v>6</v>
      </c>
    </row>
    <row r="98" ht="16.5">
      <c r="B98" s="59"/>
      <c r="C98" s="60" t="s">
        <v>7</v>
      </c>
      <c r="D98" s="60" t="s">
        <v>7</v>
      </c>
      <c r="E98" s="60" t="s">
        <v>8</v>
      </c>
      <c r="F98" s="58" t="s">
        <v>9</v>
      </c>
      <c r="G98" s="58" t="s">
        <v>10</v>
      </c>
      <c r="H98" s="60" t="s">
        <v>11</v>
      </c>
      <c r="I98" s="60" t="s">
        <v>12</v>
      </c>
    </row>
    <row r="99">
      <c r="B99" s="12" t="s">
        <v>73</v>
      </c>
      <c r="C99" s="13"/>
      <c r="D99" s="13"/>
      <c r="E99" s="13"/>
      <c r="F99" s="13"/>
      <c r="G99" s="13"/>
      <c r="H99" s="13"/>
      <c r="I99" s="14"/>
    </row>
    <row r="100" ht="15.75">
      <c r="B100" s="121"/>
      <c r="C100" s="122"/>
      <c r="D100" s="122"/>
      <c r="E100" s="122"/>
      <c r="F100" s="122"/>
      <c r="G100" s="122"/>
      <c r="H100" s="122"/>
      <c r="I100" s="123"/>
    </row>
    <row r="101" ht="19.5">
      <c r="B101" s="124" t="s">
        <v>14</v>
      </c>
      <c r="C101" s="125" t="s">
        <v>15</v>
      </c>
      <c r="D101" s="126">
        <v>20</v>
      </c>
      <c r="E101" s="127">
        <v>4.7000000000000002</v>
      </c>
      <c r="F101" s="127">
        <v>7.9000000000000004</v>
      </c>
      <c r="G101" s="127">
        <v>7.2999999999999998</v>
      </c>
      <c r="H101" s="127">
        <v>123</v>
      </c>
      <c r="I101" s="127">
        <v>21</v>
      </c>
    </row>
    <row r="102" ht="19.5">
      <c r="B102" s="128"/>
      <c r="C102" s="129" t="s">
        <v>16</v>
      </c>
      <c r="D102" s="27">
        <v>10</v>
      </c>
      <c r="E102" s="130">
        <v>5.9999999999999998e-002</v>
      </c>
      <c r="F102" s="130">
        <v>0.81999999999999995</v>
      </c>
      <c r="G102" s="130">
        <v>8.0000000000000002e-002</v>
      </c>
      <c r="H102" s="130">
        <v>74.799999999999997</v>
      </c>
      <c r="I102" s="130">
        <v>20</v>
      </c>
    </row>
    <row r="103" ht="19.5">
      <c r="B103" s="70"/>
      <c r="C103" s="104" t="s">
        <v>74</v>
      </c>
      <c r="D103" s="21">
        <v>210</v>
      </c>
      <c r="E103" s="131">
        <v>7.8600000000000003</v>
      </c>
      <c r="F103" s="131">
        <v>9.0399999999999991</v>
      </c>
      <c r="G103" s="131">
        <v>43.100000000000001</v>
      </c>
      <c r="H103" s="131">
        <v>197.5</v>
      </c>
      <c r="I103" s="131">
        <v>302</v>
      </c>
    </row>
    <row r="104" ht="19.5">
      <c r="B104" s="70"/>
      <c r="C104" s="131" t="s">
        <v>19</v>
      </c>
      <c r="D104" s="21">
        <v>200</v>
      </c>
      <c r="E104" s="131">
        <v>4.8499999999999996</v>
      </c>
      <c r="F104" s="131">
        <v>5.04</v>
      </c>
      <c r="G104" s="131">
        <v>32.729999999999997</v>
      </c>
      <c r="H104" s="131">
        <v>195.71000000000001</v>
      </c>
      <c r="I104" s="131">
        <v>304</v>
      </c>
    </row>
    <row r="105" ht="19.5">
      <c r="B105" s="74"/>
      <c r="C105" s="105" t="s">
        <v>75</v>
      </c>
      <c r="D105" s="43">
        <v>75</v>
      </c>
      <c r="E105" s="116">
        <v>1.0800000000000001</v>
      </c>
      <c r="F105" s="116">
        <v>2</v>
      </c>
      <c r="G105" s="116">
        <v>8.4000000000000004</v>
      </c>
      <c r="H105" s="116">
        <v>128</v>
      </c>
      <c r="I105" s="72"/>
    </row>
    <row r="106" ht="19.5">
      <c r="B106" s="74"/>
      <c r="C106" s="105" t="s">
        <v>20</v>
      </c>
      <c r="D106" s="43">
        <v>40</v>
      </c>
      <c r="E106" s="116">
        <v>4.0499999999999998</v>
      </c>
      <c r="F106" s="116">
        <v>0.59999999999999998</v>
      </c>
      <c r="G106" s="116">
        <v>7.54</v>
      </c>
      <c r="H106" s="116">
        <v>102</v>
      </c>
      <c r="I106" s="72">
        <v>2</v>
      </c>
    </row>
    <row r="107" ht="19.5">
      <c r="B107" s="106" t="s">
        <v>21</v>
      </c>
      <c r="C107" s="107"/>
      <c r="D107" s="132">
        <f>SUM(D101:D106)</f>
        <v>555</v>
      </c>
      <c r="E107" s="77">
        <f>SUM(E101:E106)</f>
        <v>22.599999999999998</v>
      </c>
      <c r="F107" s="77">
        <f>SUM(F101:F106)</f>
        <v>25.399999999999999</v>
      </c>
      <c r="G107" s="77">
        <f>SUM(G101:G106)</f>
        <v>99.15000000000002</v>
      </c>
      <c r="H107" s="77">
        <f>SUM(H101:H106)</f>
        <v>821.00999999999999</v>
      </c>
      <c r="I107" s="73"/>
    </row>
    <row r="108" ht="19.5">
      <c r="B108" s="78"/>
      <c r="C108" s="105" t="s">
        <v>22</v>
      </c>
      <c r="D108" s="43">
        <v>200</v>
      </c>
      <c r="E108" s="133">
        <v>0.47999999999999998</v>
      </c>
      <c r="F108" s="44">
        <v>0</v>
      </c>
      <c r="G108" s="44">
        <v>14.92</v>
      </c>
      <c r="H108" s="44">
        <v>67</v>
      </c>
      <c r="I108" s="73"/>
    </row>
    <row r="109" ht="19.5">
      <c r="B109" s="106" t="s">
        <v>23</v>
      </c>
      <c r="C109" s="107"/>
      <c r="D109" s="132">
        <f>D108</f>
        <v>200</v>
      </c>
      <c r="E109" s="77">
        <f>E108</f>
        <v>0.47999999999999998</v>
      </c>
      <c r="F109" s="77">
        <f>F108</f>
        <v>0</v>
      </c>
      <c r="G109" s="77">
        <f>G108</f>
        <v>14.92</v>
      </c>
      <c r="H109" s="77">
        <f>H108</f>
        <v>67</v>
      </c>
      <c r="I109" s="77"/>
    </row>
    <row r="110" ht="19.5">
      <c r="B110" s="41" t="s">
        <v>24</v>
      </c>
      <c r="C110" s="42" t="s">
        <v>76</v>
      </c>
      <c r="D110" s="118">
        <v>90</v>
      </c>
      <c r="E110" s="73">
        <v>0.10000000000000001</v>
      </c>
      <c r="F110" s="73">
        <v>0.5</v>
      </c>
      <c r="G110" s="73">
        <v>0.10000000000000001</v>
      </c>
      <c r="H110" s="73">
        <v>14</v>
      </c>
      <c r="I110" s="73">
        <v>14</v>
      </c>
    </row>
    <row r="111" ht="19.5">
      <c r="B111" s="48"/>
      <c r="C111" s="42" t="s">
        <v>77</v>
      </c>
      <c r="D111" s="118" t="s">
        <v>78</v>
      </c>
      <c r="E111" s="73">
        <v>3.1000000000000001</v>
      </c>
      <c r="F111" s="73">
        <v>6.2000000000000002</v>
      </c>
      <c r="G111" s="73">
        <v>14.199999999999999</v>
      </c>
      <c r="H111" s="73">
        <v>150</v>
      </c>
      <c r="I111" s="73">
        <v>141</v>
      </c>
    </row>
    <row r="112" ht="19.5">
      <c r="B112" s="70"/>
      <c r="C112" s="68" t="s">
        <v>79</v>
      </c>
      <c r="D112" s="21">
        <v>100</v>
      </c>
      <c r="E112" s="134">
        <v>13.9</v>
      </c>
      <c r="F112" s="135">
        <v>15</v>
      </c>
      <c r="G112" s="136">
        <v>7.4000000000000004</v>
      </c>
      <c r="H112" s="136">
        <v>187</v>
      </c>
      <c r="I112" s="24">
        <v>203</v>
      </c>
    </row>
    <row r="113" ht="19.5">
      <c r="B113" s="48"/>
      <c r="C113" s="42" t="s">
        <v>80</v>
      </c>
      <c r="D113" s="118">
        <v>150</v>
      </c>
      <c r="E113" s="137">
        <v>15.75</v>
      </c>
      <c r="F113" s="72">
        <v>1.2</v>
      </c>
      <c r="G113" s="72">
        <v>30.600000000000001</v>
      </c>
      <c r="H113" s="72">
        <v>195</v>
      </c>
      <c r="I113" s="138">
        <v>514</v>
      </c>
    </row>
    <row r="114" ht="19.5">
      <c r="B114" s="48"/>
      <c r="C114" s="42" t="s">
        <v>81</v>
      </c>
      <c r="D114" s="118">
        <v>200</v>
      </c>
      <c r="E114" s="72">
        <v>0.88</v>
      </c>
      <c r="F114" s="72">
        <v>0.22</v>
      </c>
      <c r="G114" s="72">
        <v>8.25</v>
      </c>
      <c r="H114" s="72">
        <v>41.799999999999997</v>
      </c>
      <c r="I114" s="73">
        <v>507</v>
      </c>
    </row>
    <row r="115" ht="19.5">
      <c r="B115" s="78"/>
      <c r="C115" s="42" t="s">
        <v>33</v>
      </c>
      <c r="D115" s="118">
        <v>80</v>
      </c>
      <c r="E115" s="73">
        <v>3.8599999999999999</v>
      </c>
      <c r="F115" s="73">
        <v>0.38</v>
      </c>
      <c r="G115" s="73">
        <v>38.5</v>
      </c>
      <c r="H115" s="73">
        <v>101.37</v>
      </c>
      <c r="I115" s="73">
        <v>308</v>
      </c>
    </row>
    <row r="116" ht="19.5">
      <c r="B116" s="106" t="s">
        <v>34</v>
      </c>
      <c r="C116" s="107"/>
      <c r="D116" s="139">
        <f>SUM(D110:D115)</f>
        <v>620</v>
      </c>
      <c r="E116" s="80">
        <f>SUM(E110:E115)</f>
        <v>37.590000000000003</v>
      </c>
      <c r="F116" s="80">
        <f>SUM(F110:F115)</f>
        <v>23.499999999999996</v>
      </c>
      <c r="G116" s="80">
        <f>SUM(G110:G115)</f>
        <v>99.049999999999997</v>
      </c>
      <c r="H116" s="80">
        <f>SUM(H110:H115)</f>
        <v>689.16999999999996</v>
      </c>
      <c r="I116" s="118"/>
    </row>
    <row r="117" ht="19.5">
      <c r="B117" s="106" t="s">
        <v>35</v>
      </c>
      <c r="C117" s="107"/>
      <c r="D117" s="139"/>
      <c r="E117" s="80">
        <f>E107+E109+E116</f>
        <v>60.670000000000002</v>
      </c>
      <c r="F117" s="80">
        <f>F107+F109+F116</f>
        <v>48.899999999999991</v>
      </c>
      <c r="G117" s="80">
        <f>G107+G109+G116</f>
        <v>213.12</v>
      </c>
      <c r="H117" s="80">
        <f>H107+H109+H116</f>
        <v>1577.1799999999998</v>
      </c>
      <c r="I117" s="118"/>
    </row>
    <row r="119" s="18" customFormat="1" ht="18.75">
      <c r="B119" s="120" t="s">
        <v>82</v>
      </c>
      <c r="D119" s="52"/>
      <c r="E119" s="52"/>
      <c r="F119" s="52"/>
      <c r="G119" s="52"/>
      <c r="I119" s="1"/>
    </row>
    <row r="120" s="18" customFormat="1" ht="19.5">
      <c r="B120" s="2" t="s">
        <v>0</v>
      </c>
      <c r="C120" s="2"/>
      <c r="D120" s="2"/>
      <c r="E120" s="2"/>
      <c r="F120" s="2"/>
      <c r="G120" s="2"/>
      <c r="H120" s="2"/>
      <c r="I120" s="2"/>
    </row>
    <row r="121" s="140" customFormat="1" ht="23.25" customHeight="1">
      <c r="B121" s="141" t="s">
        <v>83</v>
      </c>
      <c r="C121" s="142" t="s">
        <v>2</v>
      </c>
      <c r="D121" s="142" t="s">
        <v>3</v>
      </c>
      <c r="E121" s="143" t="s">
        <v>4</v>
      </c>
      <c r="F121" s="144"/>
      <c r="G121" s="145"/>
      <c r="H121" s="142" t="s">
        <v>5</v>
      </c>
      <c r="I121" s="142" t="s">
        <v>6</v>
      </c>
    </row>
    <row r="122" s="140" customFormat="1" ht="19.5" customHeight="1">
      <c r="B122" s="146" t="s">
        <v>84</v>
      </c>
      <c r="C122" s="147" t="s">
        <v>7</v>
      </c>
      <c r="D122" s="147" t="s">
        <v>7</v>
      </c>
      <c r="E122" s="147" t="s">
        <v>8</v>
      </c>
      <c r="F122" s="145" t="s">
        <v>9</v>
      </c>
      <c r="G122" s="145" t="s">
        <v>10</v>
      </c>
      <c r="H122" s="147" t="s">
        <v>11</v>
      </c>
      <c r="I122" s="147" t="s">
        <v>12</v>
      </c>
    </row>
    <row r="123" s="83" customFormat="1" ht="12.75" customHeight="1">
      <c r="B123" s="12" t="s">
        <v>85</v>
      </c>
      <c r="C123" s="13"/>
      <c r="D123" s="13"/>
      <c r="E123" s="13"/>
      <c r="F123" s="13"/>
      <c r="G123" s="13"/>
      <c r="H123" s="13"/>
      <c r="I123" s="14"/>
    </row>
    <row r="124" s="83" customFormat="1" ht="6" customHeight="1">
      <c r="B124" s="15"/>
      <c r="C124" s="16"/>
      <c r="D124" s="16"/>
      <c r="E124" s="16"/>
      <c r="F124" s="16"/>
      <c r="G124" s="16"/>
      <c r="H124" s="16"/>
      <c r="I124" s="17"/>
    </row>
    <row r="125" s="83" customFormat="1" ht="27" customHeight="1">
      <c r="B125" s="67" t="s">
        <v>14</v>
      </c>
      <c r="C125" s="68" t="s">
        <v>86</v>
      </c>
      <c r="D125" s="21">
        <v>10</v>
      </c>
      <c r="E125" s="24">
        <v>5.9999999999999998e-002</v>
      </c>
      <c r="F125" s="24">
        <v>0.81999999999999995</v>
      </c>
      <c r="G125" s="24">
        <v>8.0000000000000002e-002</v>
      </c>
      <c r="H125" s="24">
        <v>74.799999999999997</v>
      </c>
      <c r="I125" s="24">
        <v>20</v>
      </c>
    </row>
    <row r="126" s="18" customFormat="1" ht="19.5">
      <c r="B126" s="148"/>
      <c r="C126" s="125" t="s">
        <v>15</v>
      </c>
      <c r="D126" s="126">
        <v>20</v>
      </c>
      <c r="E126" s="127">
        <v>4.7000000000000002</v>
      </c>
      <c r="F126" s="127">
        <v>7.9000000000000004</v>
      </c>
      <c r="G126" s="127">
        <v>7.2999999999999998</v>
      </c>
      <c r="H126" s="127">
        <v>123</v>
      </c>
      <c r="I126" s="127">
        <v>21</v>
      </c>
    </row>
    <row r="127" s="83" customFormat="1" ht="26.25" customHeight="1">
      <c r="B127" s="70"/>
      <c r="C127" s="68" t="s">
        <v>87</v>
      </c>
      <c r="D127" s="21">
        <v>210</v>
      </c>
      <c r="E127" s="24">
        <v>7.4000000000000004</v>
      </c>
      <c r="F127" s="24">
        <v>10.52</v>
      </c>
      <c r="G127" s="24">
        <v>25.800000000000001</v>
      </c>
      <c r="H127" s="24">
        <v>267.12</v>
      </c>
      <c r="I127" s="24">
        <v>302</v>
      </c>
    </row>
    <row r="128" s="83" customFormat="1" ht="19.5">
      <c r="B128" s="70"/>
      <c r="C128" s="68" t="s">
        <v>18</v>
      </c>
      <c r="D128" s="21">
        <v>40</v>
      </c>
      <c r="E128" s="24">
        <v>5.0999999999999996</v>
      </c>
      <c r="F128" s="24">
        <v>4.5999999999999996</v>
      </c>
      <c r="G128" s="24">
        <v>0.29999999999999999</v>
      </c>
      <c r="H128" s="24">
        <v>62.799999999999997</v>
      </c>
      <c r="I128" s="24">
        <v>337</v>
      </c>
    </row>
    <row r="129" s="18" customFormat="1" ht="17.25">
      <c r="B129" s="70"/>
      <c r="C129" s="68" t="s">
        <v>52</v>
      </c>
      <c r="D129" s="21">
        <v>200</v>
      </c>
      <c r="E129" s="24">
        <v>2.5</v>
      </c>
      <c r="F129" s="24">
        <v>3.6000000000000001</v>
      </c>
      <c r="G129" s="24">
        <v>28.699999999999999</v>
      </c>
      <c r="H129" s="24">
        <v>125</v>
      </c>
      <c r="I129" s="24">
        <v>305</v>
      </c>
    </row>
    <row r="130" s="83" customFormat="1" ht="22.5" customHeight="1">
      <c r="B130" s="149"/>
      <c r="C130" s="42" t="s">
        <v>20</v>
      </c>
      <c r="D130" s="43">
        <v>40</v>
      </c>
      <c r="E130" s="44">
        <v>4.0499999999999998</v>
      </c>
      <c r="F130" s="44">
        <v>0.59999999999999998</v>
      </c>
      <c r="G130" s="44">
        <v>7.54</v>
      </c>
      <c r="H130" s="44">
        <v>102</v>
      </c>
      <c r="I130" s="73">
        <v>2</v>
      </c>
    </row>
    <row r="131" s="83" customFormat="1" ht="17.25">
      <c r="B131" s="75" t="s">
        <v>21</v>
      </c>
      <c r="C131" s="76"/>
      <c r="D131" s="132">
        <f>SUM(D125:D130)</f>
        <v>520</v>
      </c>
      <c r="E131" s="77">
        <f>SUM(E125:E130)</f>
        <v>23.809999999999999</v>
      </c>
      <c r="F131" s="77">
        <f>SUM(F125:F130)</f>
        <v>28.040000000000006</v>
      </c>
      <c r="G131" s="77">
        <f>SUM(G125:G130)</f>
        <v>69.719999999999999</v>
      </c>
      <c r="H131" s="77">
        <f>SUM(H125:H130)</f>
        <v>754.72000000000003</v>
      </c>
      <c r="I131" s="73"/>
    </row>
    <row r="132" s="83" customFormat="1" ht="17.25">
      <c r="B132" s="150"/>
      <c r="C132" s="42" t="s">
        <v>42</v>
      </c>
      <c r="D132" s="43">
        <v>100</v>
      </c>
      <c r="E132" s="44">
        <v>0.47999999999999998</v>
      </c>
      <c r="F132" s="44">
        <v>0</v>
      </c>
      <c r="G132" s="44">
        <v>14.92</v>
      </c>
      <c r="H132" s="44">
        <v>67</v>
      </c>
      <c r="I132" s="88"/>
    </row>
    <row r="133" s="83" customFormat="1" ht="17.25">
      <c r="B133" s="75" t="s">
        <v>23</v>
      </c>
      <c r="C133" s="76"/>
      <c r="D133" s="139">
        <f>D132</f>
        <v>100</v>
      </c>
      <c r="E133" s="80">
        <f>E132</f>
        <v>0.47999999999999998</v>
      </c>
      <c r="F133" s="80">
        <f>F132</f>
        <v>0</v>
      </c>
      <c r="G133" s="80">
        <f>G132</f>
        <v>14.92</v>
      </c>
      <c r="H133" s="80">
        <f>H132</f>
        <v>67</v>
      </c>
      <c r="I133" s="80"/>
    </row>
    <row r="134" ht="17.25">
      <c r="A134" s="18"/>
      <c r="B134" s="41" t="s">
        <v>24</v>
      </c>
      <c r="C134" s="42" t="s">
        <v>25</v>
      </c>
      <c r="D134" s="43">
        <v>90</v>
      </c>
      <c r="E134" s="44">
        <v>0.79000000000000004</v>
      </c>
      <c r="F134" s="44">
        <v>0.17999999999999999</v>
      </c>
      <c r="G134" s="44">
        <v>3.5</v>
      </c>
      <c r="H134" s="44">
        <v>16</v>
      </c>
      <c r="I134" s="44">
        <v>18</v>
      </c>
      <c r="K134" s="18"/>
    </row>
    <row r="135" s="83" customFormat="1" ht="35.25" customHeight="1">
      <c r="B135" s="48"/>
      <c r="C135" s="151" t="s">
        <v>88</v>
      </c>
      <c r="D135" s="118">
        <v>250</v>
      </c>
      <c r="E135" s="73">
        <v>6.9800000000000004</v>
      </c>
      <c r="F135" s="73">
        <v>6.6399999999999997</v>
      </c>
      <c r="G135" s="73">
        <v>10.300000000000001</v>
      </c>
      <c r="H135" s="73">
        <v>136.59999999999999</v>
      </c>
      <c r="I135" s="73">
        <v>134</v>
      </c>
    </row>
    <row r="136" s="83" customFormat="1" ht="17.25">
      <c r="B136" s="48"/>
      <c r="C136" s="152" t="s">
        <v>89</v>
      </c>
      <c r="D136" s="118">
        <v>100</v>
      </c>
      <c r="E136" s="73">
        <v>11.93</v>
      </c>
      <c r="F136" s="73">
        <v>10.800000000000001</v>
      </c>
      <c r="G136" s="73">
        <v>12</v>
      </c>
      <c r="H136" s="73">
        <v>165.75</v>
      </c>
      <c r="I136" s="73">
        <v>206</v>
      </c>
    </row>
    <row r="137" s="83" customFormat="1" ht="17.25" customHeight="1">
      <c r="B137" s="48"/>
      <c r="C137" s="152" t="s">
        <v>29</v>
      </c>
      <c r="D137" s="118">
        <v>150</v>
      </c>
      <c r="E137" s="73">
        <v>7</v>
      </c>
      <c r="F137" s="73">
        <v>9</v>
      </c>
      <c r="G137" s="73">
        <v>34.380000000000003</v>
      </c>
      <c r="H137" s="73">
        <v>252.5</v>
      </c>
      <c r="I137" s="73" t="s">
        <v>30</v>
      </c>
    </row>
    <row r="138" s="83" customFormat="1" ht="17.25">
      <c r="B138" s="48"/>
      <c r="C138" s="152" t="s">
        <v>31</v>
      </c>
      <c r="D138" s="118">
        <v>50</v>
      </c>
      <c r="E138" s="73">
        <v>1.3</v>
      </c>
      <c r="F138" s="73">
        <v>2.3999999999999999</v>
      </c>
      <c r="G138" s="73">
        <v>4.2000000000000002</v>
      </c>
      <c r="H138" s="73">
        <v>44</v>
      </c>
      <c r="I138" s="73">
        <v>24</v>
      </c>
    </row>
    <row r="139" s="83" customFormat="1" ht="17.25">
      <c r="B139" s="48"/>
      <c r="C139" s="152" t="s">
        <v>32</v>
      </c>
      <c r="D139" s="118">
        <v>200</v>
      </c>
      <c r="E139" s="73">
        <v>0</v>
      </c>
      <c r="F139" s="73">
        <v>0</v>
      </c>
      <c r="G139" s="73">
        <v>35.5</v>
      </c>
      <c r="H139" s="73">
        <v>92</v>
      </c>
      <c r="I139" s="73">
        <v>50</v>
      </c>
    </row>
    <row r="140" s="83" customFormat="1" ht="17.25">
      <c r="B140" s="150"/>
      <c r="C140" s="152" t="s">
        <v>33</v>
      </c>
      <c r="D140" s="118">
        <v>80</v>
      </c>
      <c r="E140" s="73">
        <v>3.8599999999999999</v>
      </c>
      <c r="F140" s="73">
        <v>0.38</v>
      </c>
      <c r="G140" s="73">
        <v>38.5</v>
      </c>
      <c r="H140" s="73">
        <v>101.37</v>
      </c>
      <c r="I140" s="73">
        <v>1</v>
      </c>
    </row>
    <row r="141" s="83" customFormat="1" ht="17.25">
      <c r="B141" s="75" t="s">
        <v>34</v>
      </c>
      <c r="C141" s="76"/>
      <c r="D141" s="139">
        <f>SUM(D134:D140)</f>
        <v>920</v>
      </c>
      <c r="E141" s="80">
        <f>SUM(E134:E140)</f>
        <v>31.859999999999999</v>
      </c>
      <c r="F141" s="80">
        <f>SUM(F134:F140)</f>
        <v>29.399999999999999</v>
      </c>
      <c r="G141" s="80">
        <f>SUM(G134:G140)</f>
        <v>138.38</v>
      </c>
      <c r="H141" s="80">
        <f>SUM(H134:H140)</f>
        <v>808.22000000000003</v>
      </c>
      <c r="I141" s="73">
        <v>0</v>
      </c>
    </row>
    <row r="142" s="83" customFormat="1" ht="17.25">
      <c r="B142" s="75" t="s">
        <v>35</v>
      </c>
      <c r="C142" s="76"/>
      <c r="D142" s="139"/>
      <c r="E142" s="110">
        <f>E141+E133</f>
        <v>32.339999999999996</v>
      </c>
      <c r="F142" s="110">
        <f>F141+F133</f>
        <v>29.399999999999999</v>
      </c>
      <c r="G142" s="110">
        <f>G141+G133</f>
        <v>153.29999999999998</v>
      </c>
      <c r="H142" s="110">
        <f>H131+H133+H141</f>
        <v>1629.9400000000001</v>
      </c>
      <c r="I142" s="73"/>
    </row>
    <row r="144" ht="15">
      <c r="B144" s="153" t="s">
        <v>36</v>
      </c>
      <c r="C144" s="49"/>
      <c r="D144" s="154"/>
      <c r="E144" s="154"/>
      <c r="F144" s="154"/>
      <c r="G144" s="154"/>
      <c r="H144" s="49"/>
      <c r="I144" s="3"/>
      <c r="J144" s="49"/>
      <c r="K144" s="53"/>
    </row>
    <row r="145" ht="21" customHeight="1">
      <c r="B145" s="2" t="s">
        <v>0</v>
      </c>
      <c r="C145" s="2"/>
      <c r="D145" s="2"/>
      <c r="E145" s="2"/>
      <c r="F145" s="2"/>
      <c r="G145" s="2"/>
      <c r="H145" s="2"/>
      <c r="I145" s="2"/>
    </row>
    <row r="146" ht="22.5" customHeight="1">
      <c r="B146" s="54" t="s">
        <v>1</v>
      </c>
      <c r="C146" s="55" t="s">
        <v>2</v>
      </c>
      <c r="D146" s="55" t="s">
        <v>3</v>
      </c>
      <c r="E146" s="56" t="s">
        <v>4</v>
      </c>
      <c r="F146" s="57"/>
      <c r="G146" s="58"/>
      <c r="H146" s="55" t="s">
        <v>5</v>
      </c>
      <c r="I146" s="55" t="s">
        <v>6</v>
      </c>
    </row>
    <row r="147" ht="27" customHeight="1">
      <c r="B147" s="59"/>
      <c r="C147" s="60" t="s">
        <v>7</v>
      </c>
      <c r="D147" s="60" t="s">
        <v>7</v>
      </c>
      <c r="E147" s="60" t="s">
        <v>8</v>
      </c>
      <c r="F147" s="58" t="s">
        <v>9</v>
      </c>
      <c r="G147" s="58" t="s">
        <v>10</v>
      </c>
      <c r="H147" s="60" t="s">
        <v>11</v>
      </c>
      <c r="I147" s="60" t="s">
        <v>12</v>
      </c>
    </row>
    <row r="148" ht="15" customHeight="1">
      <c r="B148" s="12" t="s">
        <v>90</v>
      </c>
      <c r="C148" s="13"/>
      <c r="D148" s="13"/>
      <c r="E148" s="13"/>
      <c r="F148" s="13"/>
      <c r="G148" s="13"/>
      <c r="H148" s="13"/>
      <c r="I148" s="14"/>
    </row>
    <row r="149" ht="4.5" customHeight="1">
      <c r="B149" s="15"/>
      <c r="C149" s="16"/>
      <c r="D149" s="16"/>
      <c r="E149" s="16"/>
      <c r="F149" s="16"/>
      <c r="G149" s="16"/>
      <c r="H149" s="16"/>
      <c r="I149" s="17"/>
    </row>
    <row r="150" s="155" customFormat="1" ht="17.25">
      <c r="B150" s="67" t="s">
        <v>14</v>
      </c>
      <c r="C150" s="68" t="s">
        <v>91</v>
      </c>
      <c r="D150" s="21">
        <v>90</v>
      </c>
      <c r="E150" s="24">
        <v>1</v>
      </c>
      <c r="F150" s="24">
        <v>7.0999999999999996</v>
      </c>
      <c r="G150" s="24">
        <v>4.2000000000000002</v>
      </c>
      <c r="H150" s="24">
        <v>86</v>
      </c>
      <c r="I150" s="24">
        <v>22</v>
      </c>
    </row>
    <row r="151" s="155" customFormat="1" ht="17.25">
      <c r="B151" s="69"/>
      <c r="C151" s="68" t="s">
        <v>92</v>
      </c>
      <c r="D151" s="21">
        <v>220</v>
      </c>
      <c r="E151" s="24">
        <v>24.780000000000001</v>
      </c>
      <c r="F151" s="24">
        <v>27.34</v>
      </c>
      <c r="G151" s="24">
        <v>30.140000000000001</v>
      </c>
      <c r="H151" s="24">
        <v>297</v>
      </c>
      <c r="I151" s="24">
        <v>219</v>
      </c>
    </row>
    <row r="152" s="156" customFormat="1" ht="17.25">
      <c r="B152" s="48"/>
      <c r="C152" s="42" t="s">
        <v>47</v>
      </c>
      <c r="D152" s="118">
        <v>50</v>
      </c>
      <c r="E152" s="72">
        <v>1.6499999999999999</v>
      </c>
      <c r="F152" s="72">
        <v>26.649999999999999</v>
      </c>
      <c r="G152" s="72">
        <v>26.649999999999999</v>
      </c>
      <c r="H152" s="72">
        <v>191</v>
      </c>
      <c r="I152" s="73">
        <v>600</v>
      </c>
    </row>
    <row r="153" s="155" customFormat="1" ht="17.25">
      <c r="B153" s="70"/>
      <c r="C153" s="68" t="s">
        <v>93</v>
      </c>
      <c r="D153" s="21">
        <v>222</v>
      </c>
      <c r="E153" s="24">
        <v>0</v>
      </c>
      <c r="F153" s="24">
        <v>0</v>
      </c>
      <c r="G153" s="24">
        <v>15</v>
      </c>
      <c r="H153" s="24">
        <v>60</v>
      </c>
      <c r="I153" s="24">
        <v>301</v>
      </c>
    </row>
    <row r="154" ht="18.75">
      <c r="B154" s="157"/>
      <c r="C154" s="42" t="s">
        <v>20</v>
      </c>
      <c r="D154" s="43">
        <v>40</v>
      </c>
      <c r="E154" s="44">
        <v>4.0499999999999998</v>
      </c>
      <c r="F154" s="44">
        <v>0.59999999999999998</v>
      </c>
      <c r="G154" s="44">
        <v>7.54</v>
      </c>
      <c r="H154" s="44">
        <v>102</v>
      </c>
      <c r="I154" s="158">
        <v>2</v>
      </c>
    </row>
    <row r="155" ht="15.75" customHeight="1">
      <c r="B155" s="75" t="s">
        <v>21</v>
      </c>
      <c r="C155" s="76"/>
      <c r="D155" s="132">
        <f>SUM(D150:D154)</f>
        <v>622</v>
      </c>
      <c r="E155" s="77">
        <f>SUM(E150:E154)</f>
        <v>31.48</v>
      </c>
      <c r="F155" s="77">
        <f>SUM(F150:F154)</f>
        <v>61.689999999999998</v>
      </c>
      <c r="G155" s="77">
        <f>SUM(G150:G154)</f>
        <v>83.530000000000015</v>
      </c>
      <c r="H155" s="77">
        <f>SUM(H150:H154)</f>
        <v>736</v>
      </c>
      <c r="I155" s="158"/>
    </row>
    <row r="156" s="49" customFormat="1" ht="17.25">
      <c r="B156" s="78"/>
      <c r="C156" s="42" t="s">
        <v>94</v>
      </c>
      <c r="D156" s="43">
        <v>200</v>
      </c>
      <c r="E156" s="44">
        <v>0.53000000000000003</v>
      </c>
      <c r="F156" s="44">
        <v>0</v>
      </c>
      <c r="G156" s="79">
        <v>14.92</v>
      </c>
      <c r="H156" s="44">
        <v>57</v>
      </c>
      <c r="I156" s="73">
        <v>3</v>
      </c>
    </row>
    <row r="157" ht="24" customHeight="1">
      <c r="B157" s="75" t="s">
        <v>23</v>
      </c>
      <c r="C157" s="76"/>
      <c r="D157" s="159">
        <f>D156</f>
        <v>200</v>
      </c>
      <c r="E157" s="160">
        <f>E156</f>
        <v>0.53000000000000003</v>
      </c>
      <c r="F157" s="160">
        <f>F156</f>
        <v>0</v>
      </c>
      <c r="G157" s="160">
        <f>G156</f>
        <v>14.92</v>
      </c>
      <c r="H157" s="160">
        <f>H156</f>
        <v>57</v>
      </c>
      <c r="I157" s="160"/>
    </row>
    <row r="158" ht="18.75">
      <c r="B158" s="81" t="s">
        <v>24</v>
      </c>
      <c r="C158" s="42" t="s">
        <v>95</v>
      </c>
      <c r="D158" s="161">
        <v>90</v>
      </c>
      <c r="E158" s="162">
        <v>0.59999999999999998</v>
      </c>
      <c r="F158" s="162">
        <v>3</v>
      </c>
      <c r="G158" s="162">
        <v>2</v>
      </c>
      <c r="H158" s="162">
        <v>9</v>
      </c>
      <c r="I158" s="82">
        <v>16</v>
      </c>
    </row>
    <row r="159" s="49" customFormat="1" ht="17.25">
      <c r="B159" s="48"/>
      <c r="C159" s="42" t="s">
        <v>96</v>
      </c>
      <c r="D159" s="118">
        <v>250</v>
      </c>
      <c r="E159" s="73">
        <v>4.8799999999999999</v>
      </c>
      <c r="F159" s="73">
        <v>7.2400000000000002</v>
      </c>
      <c r="G159" s="73">
        <v>20.300000000000001</v>
      </c>
      <c r="H159" s="73">
        <v>195.59999999999999</v>
      </c>
      <c r="I159" s="73" t="s">
        <v>97</v>
      </c>
    </row>
    <row r="160" s="49" customFormat="1" ht="17.25">
      <c r="B160" s="48"/>
      <c r="C160" s="42" t="s">
        <v>98</v>
      </c>
      <c r="D160" s="118">
        <v>230</v>
      </c>
      <c r="E160" s="72">
        <v>6.5199999999999996</v>
      </c>
      <c r="F160" s="72">
        <v>9.3599999999999994</v>
      </c>
      <c r="G160" s="72">
        <v>34.520000000000003</v>
      </c>
      <c r="H160" s="72">
        <v>387</v>
      </c>
      <c r="I160" s="73" t="s">
        <v>99</v>
      </c>
    </row>
    <row r="161" s="140" customFormat="1" ht="17.25">
      <c r="B161" s="84"/>
      <c r="C161" s="42" t="s">
        <v>100</v>
      </c>
      <c r="D161" s="118">
        <v>200</v>
      </c>
      <c r="E161" s="73">
        <v>0</v>
      </c>
      <c r="F161" s="73">
        <v>0</v>
      </c>
      <c r="G161" s="73">
        <v>35.5</v>
      </c>
      <c r="H161" s="73">
        <v>92</v>
      </c>
      <c r="I161" s="73">
        <v>50</v>
      </c>
    </row>
    <row r="162" ht="18.75">
      <c r="B162" s="163"/>
      <c r="C162" s="42" t="s">
        <v>33</v>
      </c>
      <c r="D162" s="161">
        <v>80</v>
      </c>
      <c r="E162" s="162">
        <v>3.8599999999999999</v>
      </c>
      <c r="F162" s="162">
        <v>0.38</v>
      </c>
      <c r="G162" s="162">
        <v>38.5</v>
      </c>
      <c r="H162" s="162">
        <v>101.37</v>
      </c>
      <c r="I162" s="85">
        <v>302</v>
      </c>
    </row>
    <row r="163" ht="22.5" customHeight="1">
      <c r="B163" s="75" t="s">
        <v>34</v>
      </c>
      <c r="C163" s="76"/>
      <c r="D163" s="159">
        <f>SUM(D158:D162)</f>
        <v>850</v>
      </c>
      <c r="E163" s="164">
        <f>SUM(E158:E162)</f>
        <v>15.859999999999999</v>
      </c>
      <c r="F163" s="164">
        <f>SUM(F158:F162)</f>
        <v>19.98</v>
      </c>
      <c r="G163" s="164">
        <f>SUM(G158:G162)</f>
        <v>130.81999999999999</v>
      </c>
      <c r="H163" s="164">
        <f>SUM(H158:H162)</f>
        <v>784.97000000000003</v>
      </c>
      <c r="I163" s="165"/>
    </row>
    <row r="164" ht="24.75" customHeight="1">
      <c r="B164" s="75" t="s">
        <v>35</v>
      </c>
      <c r="C164" s="76"/>
      <c r="D164" s="164"/>
      <c r="E164" s="164">
        <f>E163+E157</f>
        <v>16.390000000000001</v>
      </c>
      <c r="F164" s="164">
        <f>F163+F157</f>
        <v>19.98</v>
      </c>
      <c r="G164" s="164">
        <f>G163+G157</f>
        <v>145.73999999999998</v>
      </c>
      <c r="H164" s="164">
        <f>H155+H157+H163</f>
        <v>1577.97</v>
      </c>
      <c r="I164" s="166"/>
    </row>
    <row r="166" ht="17.25">
      <c r="B166" s="120" t="s">
        <v>49</v>
      </c>
      <c r="C166" s="49"/>
      <c r="D166" s="154"/>
      <c r="E166" s="154"/>
      <c r="F166" s="154"/>
      <c r="G166" s="154"/>
      <c r="H166" s="49"/>
      <c r="I166" s="3"/>
      <c r="J166" s="49"/>
      <c r="K166" s="53"/>
    </row>
    <row r="167" s="167" customFormat="1" ht="17.25" customHeight="1">
      <c r="B167" s="2" t="s">
        <v>0</v>
      </c>
      <c r="C167" s="2"/>
      <c r="D167" s="2"/>
      <c r="E167" s="2"/>
      <c r="F167" s="2"/>
      <c r="G167" s="2"/>
      <c r="H167" s="2"/>
      <c r="I167" s="2"/>
    </row>
    <row r="168" ht="22.5" customHeight="1">
      <c r="B168" s="168" t="s">
        <v>1</v>
      </c>
      <c r="C168" s="169" t="s">
        <v>2</v>
      </c>
      <c r="D168" s="169" t="s">
        <v>3</v>
      </c>
      <c r="E168" s="170" t="s">
        <v>4</v>
      </c>
      <c r="F168" s="171"/>
      <c r="G168" s="172"/>
      <c r="H168" s="169" t="s">
        <v>5</v>
      </c>
      <c r="I168" s="169" t="s">
        <v>6</v>
      </c>
    </row>
    <row r="169" ht="27" customHeight="1">
      <c r="B169" s="173"/>
      <c r="C169" s="174" t="s">
        <v>7</v>
      </c>
      <c r="D169" s="174" t="s">
        <v>7</v>
      </c>
      <c r="E169" s="174" t="s">
        <v>8</v>
      </c>
      <c r="F169" s="172" t="s">
        <v>9</v>
      </c>
      <c r="G169" s="172" t="s">
        <v>10</v>
      </c>
      <c r="H169" s="174" t="s">
        <v>11</v>
      </c>
      <c r="I169" s="174" t="s">
        <v>12</v>
      </c>
    </row>
    <row r="170" s="175" customFormat="1" ht="15.75" customHeight="1">
      <c r="B170" s="12" t="s">
        <v>101</v>
      </c>
      <c r="C170" s="13"/>
      <c r="D170" s="13"/>
      <c r="E170" s="13"/>
      <c r="F170" s="13"/>
      <c r="G170" s="13"/>
      <c r="H170" s="13"/>
      <c r="I170" s="14"/>
    </row>
    <row r="171" s="71" customFormat="1" ht="4.5" customHeight="1">
      <c r="B171" s="15"/>
      <c r="C171" s="16"/>
      <c r="D171" s="16"/>
      <c r="E171" s="16"/>
      <c r="F171" s="16"/>
      <c r="G171" s="16"/>
      <c r="H171" s="16"/>
      <c r="I171" s="17"/>
    </row>
    <row r="172" s="18" customFormat="1" ht="15.75" customHeight="1">
      <c r="A172" s="71"/>
      <c r="B172" s="70" t="s">
        <v>14</v>
      </c>
      <c r="C172" s="104" t="s">
        <v>102</v>
      </c>
      <c r="D172" s="21">
        <v>180</v>
      </c>
      <c r="E172" s="24">
        <v>27</v>
      </c>
      <c r="F172" s="24">
        <v>23.940000000000001</v>
      </c>
      <c r="G172" s="24">
        <v>24.66</v>
      </c>
      <c r="H172" s="24">
        <v>430.19999999999999</v>
      </c>
      <c r="I172" s="24">
        <v>405</v>
      </c>
    </row>
    <row r="173" s="71" customFormat="1" ht="17.25">
      <c r="A173" s="176"/>
      <c r="B173" s="177"/>
      <c r="C173" s="68" t="s">
        <v>103</v>
      </c>
      <c r="D173" s="178">
        <v>200</v>
      </c>
      <c r="E173" s="179">
        <v>0</v>
      </c>
      <c r="F173" s="179">
        <v>0</v>
      </c>
      <c r="G173" s="179">
        <v>30.600000000000001</v>
      </c>
      <c r="H173" s="179">
        <v>118</v>
      </c>
      <c r="I173" s="179">
        <v>307</v>
      </c>
    </row>
    <row r="174" s="71" customFormat="1" ht="17.25">
      <c r="B174" s="70"/>
      <c r="C174" s="105" t="s">
        <v>75</v>
      </c>
      <c r="D174" s="21">
        <v>75</v>
      </c>
      <c r="E174" s="24">
        <v>1.0800000000000001</v>
      </c>
      <c r="F174" s="24">
        <v>4.8300000000000001</v>
      </c>
      <c r="G174" s="24">
        <v>21.27</v>
      </c>
      <c r="H174" s="24">
        <v>129</v>
      </c>
      <c r="I174" s="24">
        <v>304</v>
      </c>
    </row>
    <row r="175" s="71" customFormat="1" ht="15.75" customHeight="1">
      <c r="B175" s="180"/>
      <c r="C175" s="68" t="s">
        <v>20</v>
      </c>
      <c r="D175" s="21">
        <v>40</v>
      </c>
      <c r="E175" s="24">
        <v>4.0499999999999998</v>
      </c>
      <c r="F175" s="24">
        <v>0.59999999999999998</v>
      </c>
      <c r="G175" s="24">
        <v>7.54</v>
      </c>
      <c r="H175" s="24">
        <v>102</v>
      </c>
      <c r="I175" s="179">
        <v>2</v>
      </c>
    </row>
    <row r="176" s="71" customFormat="1" ht="15.75" customHeight="1">
      <c r="B176" s="106" t="s">
        <v>21</v>
      </c>
      <c r="C176" s="107"/>
      <c r="D176" s="132">
        <f>SUM(D171:D175)</f>
        <v>495</v>
      </c>
      <c r="E176" s="77">
        <f>SUM(E171:E175)</f>
        <v>32.129999999999995</v>
      </c>
      <c r="F176" s="77">
        <f>SUM(F171:F175)</f>
        <v>29.370000000000005</v>
      </c>
      <c r="G176" s="77">
        <f>SUM(G171:G175)</f>
        <v>84.070000000000007</v>
      </c>
      <c r="H176" s="77">
        <f>SUM(H171:H175)</f>
        <v>779.20000000000005</v>
      </c>
      <c r="I176" s="73"/>
    </row>
    <row r="177" s="18" customFormat="1" ht="17.25">
      <c r="A177" s="71"/>
      <c r="B177" s="78"/>
      <c r="C177" s="42" t="s">
        <v>22</v>
      </c>
      <c r="D177" s="43">
        <v>100</v>
      </c>
      <c r="E177" s="44">
        <v>0.53000000000000003</v>
      </c>
      <c r="F177" s="44">
        <v>0</v>
      </c>
      <c r="G177" s="44">
        <v>14.92</v>
      </c>
      <c r="H177" s="44">
        <v>57</v>
      </c>
      <c r="I177" s="73">
        <v>3</v>
      </c>
    </row>
    <row r="178" s="71" customFormat="1" ht="24" customHeight="1">
      <c r="B178" s="106" t="s">
        <v>23</v>
      </c>
      <c r="C178" s="107"/>
      <c r="D178" s="139">
        <f>D177</f>
        <v>100</v>
      </c>
      <c r="E178" s="80">
        <f>E177</f>
        <v>0.53000000000000003</v>
      </c>
      <c r="F178" s="80">
        <f>F177</f>
        <v>0</v>
      </c>
      <c r="G178" s="80">
        <f>G177</f>
        <v>14.92</v>
      </c>
      <c r="H178" s="80">
        <f>H177</f>
        <v>57</v>
      </c>
      <c r="I178" s="80"/>
    </row>
    <row r="179" s="18" customFormat="1" ht="17.25">
      <c r="B179" s="41" t="s">
        <v>24</v>
      </c>
      <c r="C179" s="42" t="s">
        <v>104</v>
      </c>
      <c r="D179" s="118">
        <v>90</v>
      </c>
      <c r="E179" s="72">
        <v>1.48</v>
      </c>
      <c r="F179" s="72">
        <v>6.3200000000000003</v>
      </c>
      <c r="G179" s="72">
        <v>7.2300000000000004</v>
      </c>
      <c r="H179" s="72">
        <v>91.370000000000005</v>
      </c>
      <c r="I179" s="72">
        <v>32</v>
      </c>
    </row>
    <row r="180" s="71" customFormat="1" ht="17.25">
      <c r="B180" s="70"/>
      <c r="C180" s="181" t="s">
        <v>105</v>
      </c>
      <c r="D180" s="178">
        <v>250</v>
      </c>
      <c r="E180" s="182">
        <v>3.1000000000000001</v>
      </c>
      <c r="F180" s="182">
        <v>6.2000000000000002</v>
      </c>
      <c r="G180" s="182">
        <v>14.199999999999999</v>
      </c>
      <c r="H180" s="179">
        <v>150</v>
      </c>
      <c r="I180" s="179" t="s">
        <v>106</v>
      </c>
    </row>
    <row r="181" s="71" customFormat="1" ht="17.25">
      <c r="B181" s="48"/>
      <c r="C181" s="42" t="s">
        <v>107</v>
      </c>
      <c r="D181" s="118">
        <v>130</v>
      </c>
      <c r="E181" s="72">
        <v>23.449999999999999</v>
      </c>
      <c r="F181" s="72">
        <v>13.5</v>
      </c>
      <c r="G181" s="72">
        <v>3.3999999999999999</v>
      </c>
      <c r="H181" s="72">
        <v>197.59999999999999</v>
      </c>
      <c r="I181" s="183" t="s">
        <v>108</v>
      </c>
    </row>
    <row r="182" s="18" customFormat="1" ht="17.25">
      <c r="B182" s="48"/>
      <c r="C182" s="42" t="s">
        <v>58</v>
      </c>
      <c r="D182" s="118">
        <v>150</v>
      </c>
      <c r="E182" s="73">
        <v>6.6699999999999999</v>
      </c>
      <c r="F182" s="73">
        <v>7.5</v>
      </c>
      <c r="G182" s="73">
        <v>38.039999999999999</v>
      </c>
      <c r="H182" s="73">
        <v>250.5</v>
      </c>
      <c r="I182" s="109">
        <v>501</v>
      </c>
    </row>
    <row r="183" s="71" customFormat="1" ht="33" customHeight="1">
      <c r="B183" s="48"/>
      <c r="C183" s="42" t="s">
        <v>109</v>
      </c>
      <c r="D183" s="118">
        <v>200</v>
      </c>
      <c r="E183" s="73">
        <v>1.2</v>
      </c>
      <c r="F183" s="73">
        <v>0</v>
      </c>
      <c r="G183" s="73">
        <v>31.600000000000001</v>
      </c>
      <c r="H183" s="73">
        <v>126</v>
      </c>
      <c r="I183" s="73">
        <v>302</v>
      </c>
    </row>
    <row r="184" s="71" customFormat="1" ht="22.5" customHeight="1">
      <c r="B184" s="78"/>
      <c r="C184" s="42" t="s">
        <v>33</v>
      </c>
      <c r="D184" s="118">
        <v>80</v>
      </c>
      <c r="E184" s="73">
        <v>3.8599999999999999</v>
      </c>
      <c r="F184" s="73">
        <v>0.38</v>
      </c>
      <c r="G184" s="73">
        <v>38.5</v>
      </c>
      <c r="H184" s="73">
        <v>101.37</v>
      </c>
      <c r="I184" s="73">
        <v>2</v>
      </c>
    </row>
    <row r="185" s="71" customFormat="1" ht="24.75" customHeight="1">
      <c r="B185" s="106" t="s">
        <v>34</v>
      </c>
      <c r="C185" s="107"/>
      <c r="D185" s="139">
        <f>SUM(D179:D184)</f>
        <v>900</v>
      </c>
      <c r="E185" s="80">
        <f>SUM(E179:E184)</f>
        <v>39.760000000000005</v>
      </c>
      <c r="F185" s="80">
        <f>SUM(F179:F184)</f>
        <v>33.899999999999999</v>
      </c>
      <c r="G185" s="80">
        <f>SUM(G179:G184)</f>
        <v>132.97</v>
      </c>
      <c r="H185" s="80">
        <f>SUM(H179:H184)</f>
        <v>916.84000000000003</v>
      </c>
      <c r="I185" s="73"/>
    </row>
    <row r="186" s="71" customFormat="1" ht="19.5" customHeight="1">
      <c r="B186" s="106" t="s">
        <v>35</v>
      </c>
      <c r="C186" s="107"/>
      <c r="D186" s="139">
        <f>D185+D178</f>
        <v>1000</v>
      </c>
      <c r="E186" s="80">
        <f>E185+E178</f>
        <v>40.290000000000006</v>
      </c>
      <c r="F186" s="80">
        <f>F185+F178</f>
        <v>33.899999999999999</v>
      </c>
      <c r="G186" s="80">
        <f>G185+G178</f>
        <v>147.88999999999999</v>
      </c>
      <c r="H186" s="80">
        <f>H176+H178+H185</f>
        <v>1753.04</v>
      </c>
      <c r="I186" s="73"/>
    </row>
    <row r="188" ht="17.25">
      <c r="B188" s="120" t="s">
        <v>110</v>
      </c>
      <c r="C188" s="49"/>
      <c r="D188" s="154"/>
      <c r="E188" s="154"/>
      <c r="F188" s="154"/>
      <c r="G188" s="154"/>
      <c r="H188" s="49"/>
      <c r="I188" s="3"/>
      <c r="J188" s="3"/>
      <c r="K188" s="184"/>
      <c r="L188" s="167"/>
    </row>
    <row r="189" s="167" customFormat="1" ht="17.25" customHeight="1">
      <c r="B189" s="2" t="s">
        <v>0</v>
      </c>
      <c r="C189" s="2"/>
      <c r="D189" s="2"/>
      <c r="E189" s="2"/>
      <c r="F189" s="2"/>
      <c r="G189" s="2"/>
      <c r="H189" s="2"/>
      <c r="I189" s="2"/>
    </row>
    <row r="190" ht="22.5" customHeight="1">
      <c r="B190" s="168" t="s">
        <v>1</v>
      </c>
      <c r="C190" s="169" t="s">
        <v>2</v>
      </c>
      <c r="D190" s="169" t="s">
        <v>3</v>
      </c>
      <c r="E190" s="170" t="s">
        <v>4</v>
      </c>
      <c r="F190" s="171"/>
      <c r="G190" s="172"/>
      <c r="H190" s="169" t="s">
        <v>5</v>
      </c>
      <c r="I190" s="169" t="s">
        <v>6</v>
      </c>
      <c r="J190" s="167"/>
      <c r="K190" s="167"/>
      <c r="L190" s="167"/>
    </row>
    <row r="191" ht="27" customHeight="1">
      <c r="B191" s="173"/>
      <c r="C191" s="174" t="s">
        <v>7</v>
      </c>
      <c r="D191" s="174" t="s">
        <v>7</v>
      </c>
      <c r="E191" s="174" t="s">
        <v>8</v>
      </c>
      <c r="F191" s="172" t="s">
        <v>9</v>
      </c>
      <c r="G191" s="172" t="s">
        <v>10</v>
      </c>
      <c r="H191" s="174" t="s">
        <v>11</v>
      </c>
      <c r="I191" s="174" t="s">
        <v>12</v>
      </c>
      <c r="J191" s="167"/>
      <c r="K191" s="167"/>
      <c r="L191" s="167"/>
    </row>
    <row r="192" s="175" customFormat="1" ht="15.75" customHeight="1">
      <c r="B192" s="12" t="s">
        <v>111</v>
      </c>
      <c r="C192" s="13"/>
      <c r="D192" s="13"/>
      <c r="E192" s="13"/>
      <c r="F192" s="13"/>
      <c r="G192" s="13"/>
      <c r="H192" s="13"/>
      <c r="I192" s="14"/>
    </row>
    <row r="193" s="71" customFormat="1" ht="4.5" customHeight="1">
      <c r="B193" s="15"/>
      <c r="C193" s="16"/>
      <c r="D193" s="16"/>
      <c r="E193" s="16"/>
      <c r="F193" s="16"/>
      <c r="G193" s="16"/>
      <c r="H193" s="16"/>
      <c r="I193" s="17"/>
      <c r="J193" s="175"/>
      <c r="K193" s="175"/>
      <c r="L193" s="175"/>
    </row>
    <row r="194" s="185" customFormat="1" ht="15.75" customHeight="1">
      <c r="B194" s="186" t="s">
        <v>14</v>
      </c>
      <c r="C194" s="104" t="s">
        <v>112</v>
      </c>
      <c r="D194" s="21">
        <v>60</v>
      </c>
      <c r="E194" s="24">
        <v>3.4500000000000002</v>
      </c>
      <c r="F194" s="24">
        <v>0</v>
      </c>
      <c r="G194" s="24">
        <v>8.75</v>
      </c>
      <c r="H194" s="24">
        <v>49.5</v>
      </c>
      <c r="I194" s="24">
        <v>18</v>
      </c>
      <c r="J194" s="187"/>
      <c r="K194" s="187"/>
      <c r="L194" s="187"/>
    </row>
    <row r="195" s="185" customFormat="1" ht="19.5">
      <c r="B195" s="188"/>
      <c r="C195" s="104" t="s">
        <v>113</v>
      </c>
      <c r="D195" s="21">
        <v>230</v>
      </c>
      <c r="E195" s="24">
        <v>24</v>
      </c>
      <c r="F195" s="24">
        <v>20</v>
      </c>
      <c r="G195" s="24">
        <v>34</v>
      </c>
      <c r="H195" s="24">
        <v>290</v>
      </c>
      <c r="I195" s="24">
        <v>203</v>
      </c>
    </row>
    <row r="196" s="18" customFormat="1" ht="19.5">
      <c r="B196" s="74"/>
      <c r="C196" s="105" t="s">
        <v>65</v>
      </c>
      <c r="D196" s="43">
        <v>200</v>
      </c>
      <c r="E196" s="44">
        <v>5.5999999999999996</v>
      </c>
      <c r="F196" s="44">
        <v>8</v>
      </c>
      <c r="G196" s="44">
        <v>8.4000000000000004</v>
      </c>
      <c r="H196" s="44">
        <v>128</v>
      </c>
      <c r="I196" s="73">
        <v>306</v>
      </c>
    </row>
    <row r="197" s="185" customFormat="1" ht="19.5">
      <c r="B197" s="189"/>
      <c r="C197" s="104" t="s">
        <v>64</v>
      </c>
      <c r="D197" s="21">
        <v>200</v>
      </c>
      <c r="E197" s="24">
        <v>0</v>
      </c>
      <c r="F197" s="24">
        <v>0</v>
      </c>
      <c r="G197" s="24">
        <v>15</v>
      </c>
      <c r="H197" s="24">
        <v>60</v>
      </c>
      <c r="I197" s="24">
        <v>301</v>
      </c>
    </row>
    <row r="198" s="185" customFormat="1" ht="19.5">
      <c r="B198" s="190"/>
      <c r="C198" s="105" t="s">
        <v>20</v>
      </c>
      <c r="D198" s="43">
        <v>40</v>
      </c>
      <c r="E198" s="44">
        <v>4.0499999999999998</v>
      </c>
      <c r="F198" s="44">
        <v>0.59999999999999998</v>
      </c>
      <c r="G198" s="44">
        <v>7.54</v>
      </c>
      <c r="H198" s="44">
        <v>102</v>
      </c>
      <c r="I198" s="73">
        <v>2</v>
      </c>
    </row>
    <row r="199" s="71" customFormat="1" ht="15.75" customHeight="1">
      <c r="B199" s="106" t="s">
        <v>21</v>
      </c>
      <c r="C199" s="107"/>
      <c r="D199" s="132">
        <f>SUM(D193:D198)</f>
        <v>730</v>
      </c>
      <c r="E199" s="77">
        <f>SUM(E193:E198)</f>
        <v>37.099999999999994</v>
      </c>
      <c r="F199" s="77">
        <f>SUM(F193:F198)</f>
        <v>28.600000000000001</v>
      </c>
      <c r="G199" s="77">
        <f>SUM(G193:G198)</f>
        <v>73.690000000000012</v>
      </c>
      <c r="H199" s="77">
        <f>SUM(H193:H198)</f>
        <v>629.5</v>
      </c>
      <c r="I199" s="73"/>
    </row>
    <row r="200" s="18" customFormat="1" ht="19.5">
      <c r="A200" s="71"/>
      <c r="B200" s="78"/>
      <c r="C200" s="42" t="s">
        <v>22</v>
      </c>
      <c r="D200" s="43">
        <v>100</v>
      </c>
      <c r="E200" s="44">
        <v>0.53000000000000003</v>
      </c>
      <c r="F200" s="44">
        <v>0</v>
      </c>
      <c r="G200" s="44">
        <v>14.92</v>
      </c>
      <c r="H200" s="44">
        <v>57</v>
      </c>
      <c r="I200" s="73">
        <v>3</v>
      </c>
    </row>
    <row r="201" s="71" customFormat="1" ht="24" customHeight="1">
      <c r="B201" s="106" t="s">
        <v>23</v>
      </c>
      <c r="C201" s="107"/>
      <c r="D201" s="139">
        <f>D200</f>
        <v>100</v>
      </c>
      <c r="E201" s="80">
        <f>E200</f>
        <v>0.53000000000000003</v>
      </c>
      <c r="F201" s="80">
        <f>F200</f>
        <v>0</v>
      </c>
      <c r="G201" s="80">
        <f>G200</f>
        <v>14.92</v>
      </c>
      <c r="H201" s="80">
        <f>H200</f>
        <v>57</v>
      </c>
      <c r="I201" s="80"/>
    </row>
    <row r="202" s="18" customFormat="1" ht="21" customHeight="1">
      <c r="B202" s="117" t="s">
        <v>24</v>
      </c>
      <c r="C202" s="42" t="s">
        <v>114</v>
      </c>
      <c r="D202" s="118">
        <v>90</v>
      </c>
      <c r="E202" s="73">
        <v>0</v>
      </c>
      <c r="F202" s="73">
        <v>7.0999999999999996</v>
      </c>
      <c r="G202" s="73">
        <v>3.6499999999999999</v>
      </c>
      <c r="H202" s="73">
        <v>137</v>
      </c>
      <c r="I202" s="73">
        <v>50</v>
      </c>
    </row>
    <row r="203" s="18" customFormat="1" ht="19.5">
      <c r="B203" s="119"/>
      <c r="C203" s="42" t="s">
        <v>115</v>
      </c>
      <c r="D203" s="118">
        <v>250</v>
      </c>
      <c r="E203" s="73">
        <v>16.100000000000001</v>
      </c>
      <c r="F203" s="73">
        <v>7.0800000000000001</v>
      </c>
      <c r="G203" s="73">
        <v>9.2400000000000002</v>
      </c>
      <c r="H203" s="73">
        <v>226</v>
      </c>
      <c r="I203" s="73" t="s">
        <v>68</v>
      </c>
    </row>
    <row r="204" s="18" customFormat="1" ht="19.5">
      <c r="B204" s="48"/>
      <c r="C204" s="42" t="s">
        <v>116</v>
      </c>
      <c r="D204" s="118">
        <v>100</v>
      </c>
      <c r="E204" s="73">
        <v>13.75</v>
      </c>
      <c r="F204" s="73">
        <v>11.6</v>
      </c>
      <c r="G204" s="73">
        <v>15.199999999999999</v>
      </c>
      <c r="H204" s="73">
        <v>226</v>
      </c>
      <c r="I204" s="73">
        <v>209</v>
      </c>
    </row>
    <row r="205" s="18" customFormat="1" ht="19.5">
      <c r="B205" s="48"/>
      <c r="C205" s="42" t="s">
        <v>70</v>
      </c>
      <c r="D205" s="118">
        <v>155</v>
      </c>
      <c r="E205" s="73">
        <v>3.1499999999999999</v>
      </c>
      <c r="F205" s="73">
        <v>8.25</v>
      </c>
      <c r="G205" s="73">
        <v>21.75</v>
      </c>
      <c r="H205" s="73">
        <v>189</v>
      </c>
      <c r="I205" s="73">
        <v>506</v>
      </c>
    </row>
    <row r="206" s="18" customFormat="1" ht="19.5">
      <c r="B206" s="48"/>
      <c r="C206" s="42" t="s">
        <v>48</v>
      </c>
      <c r="D206" s="118">
        <v>200</v>
      </c>
      <c r="E206" s="73">
        <v>0</v>
      </c>
      <c r="F206" s="73">
        <v>0</v>
      </c>
      <c r="G206" s="73">
        <v>35.5</v>
      </c>
      <c r="H206" s="73">
        <v>92</v>
      </c>
      <c r="I206" s="73">
        <v>50</v>
      </c>
    </row>
    <row r="207" s="18" customFormat="1" ht="15.75" customHeight="1">
      <c r="B207" s="78"/>
      <c r="C207" s="42" t="s">
        <v>33</v>
      </c>
      <c r="D207" s="118">
        <v>80</v>
      </c>
      <c r="E207" s="73">
        <v>3.8599999999999999</v>
      </c>
      <c r="F207" s="73">
        <v>0.38</v>
      </c>
      <c r="G207" s="73">
        <v>38.5</v>
      </c>
      <c r="H207" s="73">
        <v>101.37</v>
      </c>
      <c r="I207" s="73">
        <v>1</v>
      </c>
    </row>
    <row r="208" s="71" customFormat="1" ht="24.75" customHeight="1">
      <c r="B208" s="106" t="s">
        <v>34</v>
      </c>
      <c r="C208" s="107"/>
      <c r="D208" s="139">
        <f>SUM(D202:D207)</f>
        <v>875</v>
      </c>
      <c r="E208" s="80">
        <f>SUM(E202:E207)</f>
        <v>36.859999999999999</v>
      </c>
      <c r="F208" s="80">
        <f>SUM(F202:F207)</f>
        <v>34.410000000000004</v>
      </c>
      <c r="G208" s="80">
        <f>SUM(G202:G207)</f>
        <v>123.84</v>
      </c>
      <c r="H208" s="80">
        <f>SUM(H202:H207)</f>
        <v>971.37</v>
      </c>
      <c r="I208" s="73"/>
    </row>
    <row r="209" s="71" customFormat="1" ht="19.5" customHeight="1">
      <c r="B209" s="106" t="s">
        <v>35</v>
      </c>
      <c r="C209" s="107"/>
      <c r="D209" s="139">
        <f>D208+D201</f>
        <v>975</v>
      </c>
      <c r="E209" s="80">
        <f>E208+E201</f>
        <v>37.390000000000001</v>
      </c>
      <c r="F209" s="80">
        <f>F208+F201</f>
        <v>34.410000000000004</v>
      </c>
      <c r="G209" s="80">
        <f>G208+G201</f>
        <v>138.75999999999999</v>
      </c>
      <c r="H209" s="80">
        <f>H199+H201+H208</f>
        <v>1657.8699999999999</v>
      </c>
      <c r="I209" s="73"/>
    </row>
    <row r="210" ht="19.5" customHeight="1">
      <c r="B210" s="191"/>
      <c r="C210" s="191"/>
      <c r="D210" s="192"/>
      <c r="E210" s="192"/>
      <c r="F210" s="192"/>
      <c r="G210" s="192"/>
      <c r="H210" s="192"/>
      <c r="I210" s="193"/>
    </row>
    <row r="211" ht="18.75">
      <c r="B211" s="194" t="s">
        <v>117</v>
      </c>
    </row>
    <row r="212" ht="22.5" customHeight="1">
      <c r="B212" s="2" t="s">
        <v>0</v>
      </c>
      <c r="C212" s="2"/>
      <c r="D212" s="2"/>
      <c r="E212" s="2"/>
      <c r="F212" s="2"/>
      <c r="G212" s="2"/>
      <c r="H212" s="2"/>
      <c r="I212" s="2"/>
    </row>
    <row r="213" ht="27" customHeight="1">
      <c r="B213" s="168" t="s">
        <v>1</v>
      </c>
      <c r="C213" s="169" t="s">
        <v>2</v>
      </c>
      <c r="D213" s="169" t="s">
        <v>3</v>
      </c>
      <c r="E213" s="170" t="s">
        <v>4</v>
      </c>
      <c r="F213" s="171"/>
      <c r="G213" s="172"/>
      <c r="H213" s="169" t="s">
        <v>5</v>
      </c>
      <c r="I213" s="169" t="s">
        <v>6</v>
      </c>
    </row>
    <row r="214" ht="22.5" customHeight="1">
      <c r="B214" s="173"/>
      <c r="C214" s="174" t="s">
        <v>7</v>
      </c>
      <c r="D214" s="174" t="s">
        <v>7</v>
      </c>
      <c r="E214" s="174" t="s">
        <v>8</v>
      </c>
      <c r="F214" s="172" t="s">
        <v>9</v>
      </c>
      <c r="G214" s="172" t="s">
        <v>10</v>
      </c>
      <c r="H214" s="174" t="s">
        <v>11</v>
      </c>
      <c r="I214" s="174" t="s">
        <v>12</v>
      </c>
    </row>
    <row r="215" ht="12" customHeight="1">
      <c r="B215" s="12" t="s">
        <v>118</v>
      </c>
      <c r="C215" s="13"/>
      <c r="D215" s="13"/>
      <c r="E215" s="13"/>
      <c r="F215" s="13"/>
      <c r="G215" s="13"/>
      <c r="H215" s="13"/>
      <c r="I215" s="14"/>
    </row>
    <row r="216" ht="22.5" customHeight="1">
      <c r="B216" s="15"/>
      <c r="C216" s="16"/>
      <c r="D216" s="16"/>
      <c r="E216" s="16"/>
      <c r="F216" s="16"/>
      <c r="G216" s="16"/>
      <c r="H216" s="16"/>
      <c r="I216" s="17"/>
    </row>
    <row r="217" s="83" customFormat="1" ht="27" customHeight="1">
      <c r="B217" s="67" t="s">
        <v>14</v>
      </c>
      <c r="C217" s="68" t="s">
        <v>86</v>
      </c>
      <c r="D217" s="21">
        <v>10</v>
      </c>
      <c r="E217" s="24">
        <v>5.9999999999999998e-002</v>
      </c>
      <c r="F217" s="24">
        <v>0.81999999999999995</v>
      </c>
      <c r="G217" s="24">
        <v>8.0000000000000002e-002</v>
      </c>
      <c r="H217" s="24">
        <v>74.799999999999997</v>
      </c>
      <c r="I217" s="24">
        <v>20</v>
      </c>
    </row>
    <row r="218" s="49" customFormat="1" ht="19.5">
      <c r="B218" s="69"/>
      <c r="C218" s="104" t="s">
        <v>15</v>
      </c>
      <c r="D218" s="21">
        <v>20</v>
      </c>
      <c r="E218" s="24">
        <v>4.7000000000000002</v>
      </c>
      <c r="F218" s="24">
        <v>7.9000000000000004</v>
      </c>
      <c r="G218" s="24">
        <v>7.2999999999999998</v>
      </c>
      <c r="H218" s="24">
        <v>123</v>
      </c>
      <c r="I218" s="24">
        <v>21</v>
      </c>
    </row>
    <row r="219" s="49" customFormat="1" ht="19.5">
      <c r="B219" s="70"/>
      <c r="C219" s="104" t="s">
        <v>119</v>
      </c>
      <c r="D219" s="21">
        <v>210</v>
      </c>
      <c r="E219" s="24">
        <v>7.8600000000000003</v>
      </c>
      <c r="F219" s="24">
        <v>9.0399999999999991</v>
      </c>
      <c r="G219" s="24">
        <v>43.100000000000001</v>
      </c>
      <c r="H219" s="24">
        <v>167.5</v>
      </c>
      <c r="I219" s="24">
        <v>302</v>
      </c>
    </row>
    <row r="220" s="49" customFormat="1" ht="19.5">
      <c r="B220" s="70"/>
      <c r="C220" s="68" t="s">
        <v>18</v>
      </c>
      <c r="D220" s="21">
        <v>1</v>
      </c>
      <c r="E220" s="24">
        <v>5.0999999999999996</v>
      </c>
      <c r="F220" s="24">
        <v>4.5999999999999996</v>
      </c>
      <c r="G220" s="24">
        <v>0.29999999999999999</v>
      </c>
      <c r="H220" s="24">
        <v>62.799999999999997</v>
      </c>
      <c r="I220" s="24">
        <v>337</v>
      </c>
    </row>
    <row r="221" s="49" customFormat="1" ht="19.5">
      <c r="B221" s="70"/>
      <c r="C221" s="68" t="s">
        <v>52</v>
      </c>
      <c r="D221" s="21">
        <v>200</v>
      </c>
      <c r="E221" s="24">
        <v>2.5</v>
      </c>
      <c r="F221" s="24">
        <v>3.6000000000000001</v>
      </c>
      <c r="G221" s="24">
        <v>28.699999999999999</v>
      </c>
      <c r="H221" s="24">
        <v>125</v>
      </c>
      <c r="I221" s="24">
        <v>305</v>
      </c>
    </row>
    <row r="222" s="49" customFormat="1" ht="15.75" customHeight="1">
      <c r="B222" s="74"/>
      <c r="C222" s="105" t="s">
        <v>20</v>
      </c>
      <c r="D222" s="43">
        <v>40</v>
      </c>
      <c r="E222" s="44">
        <v>4.0499999999999998</v>
      </c>
      <c r="F222" s="44">
        <v>0.59999999999999998</v>
      </c>
      <c r="G222" s="44">
        <v>7.54</v>
      </c>
      <c r="H222" s="44">
        <v>102</v>
      </c>
      <c r="I222" s="73">
        <v>2</v>
      </c>
    </row>
    <row r="223" s="49" customFormat="1" ht="15.75" customHeight="1">
      <c r="B223" s="106" t="s">
        <v>21</v>
      </c>
      <c r="C223" s="107"/>
      <c r="D223" s="132">
        <f>SUM(D217:D222)</f>
        <v>481</v>
      </c>
      <c r="E223" s="77">
        <f>SUM(E217:E222)</f>
        <v>24.27</v>
      </c>
      <c r="F223" s="77">
        <f>SUM(F217:F222)</f>
        <v>26.560000000000002</v>
      </c>
      <c r="G223" s="77">
        <f>SUM(G217:G222)</f>
        <v>87.02000000000001</v>
      </c>
      <c r="H223" s="77">
        <f>SUM(H217:H222)</f>
        <v>655.10000000000002</v>
      </c>
      <c r="I223" s="73"/>
    </row>
    <row r="224" s="49" customFormat="1" ht="24" customHeight="1">
      <c r="B224" s="78"/>
      <c r="C224" s="42" t="s">
        <v>22</v>
      </c>
      <c r="D224" s="43">
        <v>225</v>
      </c>
      <c r="E224" s="44">
        <v>0.47999999999999998</v>
      </c>
      <c r="F224" s="44">
        <v>0</v>
      </c>
      <c r="G224" s="44">
        <v>14.92</v>
      </c>
      <c r="H224" s="44">
        <v>67</v>
      </c>
      <c r="I224" s="73"/>
    </row>
    <row r="225" s="49" customFormat="1" ht="15.75" customHeight="1">
      <c r="B225" s="106" t="s">
        <v>23</v>
      </c>
      <c r="C225" s="107"/>
      <c r="D225" s="132">
        <f>D224</f>
        <v>225</v>
      </c>
      <c r="E225" s="77">
        <f>E224</f>
        <v>0.47999999999999998</v>
      </c>
      <c r="F225" s="77">
        <f>F224</f>
        <v>0</v>
      </c>
      <c r="G225" s="77">
        <f>G224</f>
        <v>14.92</v>
      </c>
      <c r="H225" s="77">
        <f>H224</f>
        <v>67</v>
      </c>
      <c r="I225" s="77"/>
    </row>
    <row r="226" s="49" customFormat="1" ht="19.5">
      <c r="B226" s="195" t="s">
        <v>24</v>
      </c>
      <c r="C226" s="42" t="s">
        <v>120</v>
      </c>
      <c r="D226" s="118">
        <v>90</v>
      </c>
      <c r="E226" s="73">
        <v>0.90000000000000002</v>
      </c>
      <c r="F226" s="73">
        <v>0.55000000000000004</v>
      </c>
      <c r="G226" s="73">
        <v>0.10000000000000001</v>
      </c>
      <c r="H226" s="73">
        <v>1.8999999999999999</v>
      </c>
      <c r="I226" s="73">
        <v>14</v>
      </c>
    </row>
    <row r="227" s="49" customFormat="1" ht="19.5">
      <c r="B227" s="119"/>
      <c r="C227" s="42" t="s">
        <v>121</v>
      </c>
      <c r="D227" s="118">
        <v>250</v>
      </c>
      <c r="E227" s="73">
        <v>29.030000000000001</v>
      </c>
      <c r="F227" s="73">
        <v>32.789999999999999</v>
      </c>
      <c r="G227" s="73">
        <v>15.539999999999999</v>
      </c>
      <c r="H227" s="73">
        <v>185.75999999999999</v>
      </c>
      <c r="I227" s="73" t="s">
        <v>122</v>
      </c>
    </row>
    <row r="228" s="49" customFormat="1" ht="19.5">
      <c r="B228" s="48"/>
      <c r="C228" s="42" t="s">
        <v>123</v>
      </c>
      <c r="D228" s="118">
        <v>230</v>
      </c>
      <c r="E228" s="73">
        <v>18.760000000000002</v>
      </c>
      <c r="F228" s="73">
        <v>24.48</v>
      </c>
      <c r="G228" s="73">
        <v>24.120000000000001</v>
      </c>
      <c r="H228" s="73">
        <v>296</v>
      </c>
      <c r="I228" s="73">
        <v>362</v>
      </c>
    </row>
    <row r="229" s="49" customFormat="1" ht="19.5">
      <c r="B229" s="48"/>
      <c r="C229" s="42" t="s">
        <v>81</v>
      </c>
      <c r="D229" s="118">
        <v>200</v>
      </c>
      <c r="E229" s="88">
        <v>0.88</v>
      </c>
      <c r="F229" s="88">
        <v>0.22</v>
      </c>
      <c r="G229" s="88">
        <v>8.25</v>
      </c>
      <c r="H229" s="88">
        <v>41.799999999999997</v>
      </c>
      <c r="I229" s="73">
        <v>507</v>
      </c>
    </row>
    <row r="230" s="49" customFormat="1" ht="17.25" customHeight="1">
      <c r="B230" s="78"/>
      <c r="C230" s="42" t="s">
        <v>33</v>
      </c>
      <c r="D230" s="118">
        <v>80</v>
      </c>
      <c r="E230" s="73">
        <v>3.8599999999999999</v>
      </c>
      <c r="F230" s="73">
        <v>0.38</v>
      </c>
      <c r="G230" s="73">
        <v>38.5</v>
      </c>
      <c r="H230" s="73">
        <v>101.37</v>
      </c>
      <c r="I230" s="73">
        <v>307</v>
      </c>
    </row>
    <row r="231" s="49" customFormat="1" ht="18.75" customHeight="1">
      <c r="B231" s="106" t="s">
        <v>34</v>
      </c>
      <c r="C231" s="107"/>
      <c r="D231" s="139">
        <f>SUM(D226:D230)</f>
        <v>850</v>
      </c>
      <c r="E231" s="80">
        <f>SUM(E226:E230)</f>
        <v>53.43</v>
      </c>
      <c r="F231" s="80">
        <f>SUM(F226:F230)</f>
        <v>58.419999999999995</v>
      </c>
      <c r="G231" s="80">
        <f>SUM(G226:G230)</f>
        <v>86.509999999999991</v>
      </c>
      <c r="H231" s="80">
        <f>SUM(H226:H230)</f>
        <v>626.82999999999993</v>
      </c>
      <c r="I231" s="73"/>
    </row>
    <row r="232" s="49" customFormat="1" ht="24.75" customHeight="1">
      <c r="B232" s="106" t="s">
        <v>35</v>
      </c>
      <c r="C232" s="107"/>
      <c r="D232" s="139"/>
      <c r="E232" s="80">
        <f>E231+E225</f>
        <v>53.909999999999997</v>
      </c>
      <c r="F232" s="80">
        <f>F231+F225</f>
        <v>58.419999999999995</v>
      </c>
      <c r="G232" s="80">
        <f>G231+G225</f>
        <v>101.42999999999999</v>
      </c>
      <c r="H232" s="80">
        <f>H223+H225+H231</f>
        <v>1348.9299999999998</v>
      </c>
      <c r="I232" s="73"/>
    </row>
    <row r="233" s="49" customFormat="1" ht="19.5">
      <c r="B233" s="196" t="s">
        <v>124</v>
      </c>
      <c r="C233" s="197"/>
      <c r="D233" s="198"/>
      <c r="E233" s="198">
        <f>SUM(E232+E210+E187+E165+E143+E118+E94+E71+E50+E26)</f>
        <v>53.909999999999997</v>
      </c>
      <c r="F233" s="198">
        <f>SUM(F232+F210+F187+F165+F143+F118+F94+F71+F50+F26)</f>
        <v>58.419999999999995</v>
      </c>
      <c r="G233" s="198">
        <f>SUM(G232+G210+G187+G165+G143+G118+G94+G71+G50+G26)</f>
        <v>101.42999999999999</v>
      </c>
      <c r="H233" s="198">
        <f>H232+H209+H186+H164+H142+H117+H92+H69+H48+H24</f>
        <v>16143.310000000001</v>
      </c>
      <c r="I233" s="199"/>
    </row>
    <row r="234" s="49" customFormat="1" ht="19.5">
      <c r="B234" s="196" t="s">
        <v>125</v>
      </c>
      <c r="C234" s="197"/>
      <c r="D234" s="200">
        <f>D233/10</f>
        <v>0</v>
      </c>
      <c r="E234" s="200">
        <f>E233/10</f>
        <v>5.391</v>
      </c>
      <c r="F234" s="200">
        <f>F233/10</f>
        <v>5.8419999999999996</v>
      </c>
      <c r="G234" s="200">
        <f>G233/10</f>
        <v>10.142999999999999</v>
      </c>
      <c r="H234" s="198">
        <f>H233/10</f>
        <v>1614.3310000000001</v>
      </c>
      <c r="I234" s="201"/>
    </row>
    <row r="236" s="185" customFormat="1" ht="19.5" customHeight="1">
      <c r="A236" s="202"/>
      <c r="B236" s="203" t="s">
        <v>126</v>
      </c>
      <c r="C236" s="204"/>
      <c r="D236" s="204"/>
      <c r="E236" s="204"/>
      <c r="F236" s="204"/>
      <c r="G236" s="204"/>
      <c r="H236" s="204"/>
      <c r="I236" s="204"/>
      <c r="J236" s="205"/>
      <c r="K236" s="205"/>
      <c r="L236" s="205"/>
    </row>
    <row r="237" s="185" customFormat="1" ht="18.75">
      <c r="A237" s="202"/>
      <c r="B237" s="203" t="s">
        <v>127</v>
      </c>
      <c r="C237" s="203"/>
      <c r="D237" s="203"/>
      <c r="E237" s="203"/>
      <c r="F237" s="203"/>
      <c r="G237" s="203"/>
      <c r="H237" s="203"/>
      <c r="I237" s="203"/>
      <c r="J237" s="4"/>
      <c r="K237" s="4"/>
      <c r="L237" s="4"/>
    </row>
    <row r="238" ht="18.75">
      <c r="A238" s="206"/>
      <c r="B238" s="203" t="s">
        <v>128</v>
      </c>
      <c r="C238" s="203"/>
      <c r="D238" s="203"/>
      <c r="E238" s="203"/>
      <c r="F238" s="203"/>
      <c r="G238" s="203"/>
      <c r="H238" s="203"/>
      <c r="I238" s="203"/>
      <c r="J238" s="4"/>
      <c r="K238" s="4"/>
      <c r="L238" s="4"/>
    </row>
    <row r="239" ht="18.75">
      <c r="A239" s="206"/>
      <c r="B239" s="204" t="s">
        <v>129</v>
      </c>
      <c r="C239" s="204"/>
      <c r="D239" s="204"/>
      <c r="E239" s="204"/>
      <c r="F239" s="204"/>
      <c r="G239" s="204"/>
      <c r="H239" s="204"/>
      <c r="I239" s="204"/>
      <c r="J239" s="4"/>
      <c r="K239" s="4"/>
      <c r="L239" s="4"/>
    </row>
    <row r="240" ht="15" customHeight="1">
      <c r="A240" s="206"/>
      <c r="B240" s="203" t="s">
        <v>130</v>
      </c>
      <c r="C240" s="203"/>
      <c r="D240" s="203"/>
      <c r="E240" s="203"/>
      <c r="F240" s="203"/>
      <c r="G240" s="203"/>
      <c r="H240" s="203"/>
      <c r="I240" s="203"/>
      <c r="J240" s="205"/>
      <c r="K240" s="4"/>
      <c r="L240" s="4"/>
    </row>
    <row r="241" ht="15.75" customHeight="1">
      <c r="A241" s="206"/>
      <c r="B241" s="203" t="s">
        <v>131</v>
      </c>
      <c r="C241" s="203"/>
      <c r="D241" s="203"/>
      <c r="E241" s="203"/>
      <c r="F241" s="203"/>
      <c r="G241" s="203"/>
      <c r="H241" s="203"/>
      <c r="I241" s="203"/>
      <c r="J241" s="207"/>
      <c r="K241" s="207"/>
      <c r="L241" s="4"/>
    </row>
    <row r="242" ht="15.75">
      <c r="A242" s="208"/>
      <c r="B242" s="209" t="s">
        <v>132</v>
      </c>
      <c r="C242" s="209"/>
      <c r="D242" s="209"/>
      <c r="E242" s="209"/>
      <c r="F242" s="209"/>
      <c r="G242" s="209"/>
      <c r="H242" s="209"/>
      <c r="I242" s="209"/>
      <c r="J242" s="207"/>
      <c r="K242" s="207"/>
      <c r="L242" s="4"/>
    </row>
    <row r="243" s="202" customFormat="1" ht="18.75" customHeight="1">
      <c r="B243" s="209" t="s">
        <v>133</v>
      </c>
      <c r="C243" s="209"/>
      <c r="D243" s="209"/>
      <c r="E243" s="209"/>
      <c r="F243" s="209"/>
      <c r="G243" s="209"/>
      <c r="H243" s="209"/>
      <c r="I243" s="209"/>
      <c r="J243" s="210"/>
      <c r="K243" s="210"/>
      <c r="L243" s="210"/>
    </row>
    <row r="244" s="202" customFormat="1" ht="15" customHeight="1">
      <c r="B244" s="203" t="s">
        <v>134</v>
      </c>
      <c r="C244" s="203"/>
      <c r="D244" s="203"/>
      <c r="E244" s="203"/>
      <c r="F244" s="203"/>
      <c r="G244" s="203"/>
      <c r="H244" s="203"/>
      <c r="I244" s="203"/>
      <c r="J244" s="4"/>
      <c r="K244" s="4"/>
      <c r="L244" s="4"/>
    </row>
    <row r="245" s="202" customFormat="1" ht="17.25" customHeight="1">
      <c r="B245" s="204" t="s">
        <v>135</v>
      </c>
      <c r="C245" s="204"/>
      <c r="D245" s="204"/>
      <c r="E245" s="204"/>
      <c r="F245" s="204"/>
      <c r="G245" s="204"/>
      <c r="H245" s="204"/>
      <c r="I245" s="204"/>
      <c r="J245" s="211"/>
      <c r="K245" s="211"/>
      <c r="L245" s="211"/>
    </row>
    <row r="246" s="185" customFormat="1" ht="19.5" customHeight="1">
      <c r="A246" s="202"/>
      <c r="B246" s="203" t="s">
        <v>136</v>
      </c>
      <c r="C246" s="203"/>
      <c r="D246" s="203"/>
      <c r="E246" s="203"/>
      <c r="F246" s="203"/>
      <c r="G246" s="203"/>
      <c r="H246" s="203"/>
      <c r="I246" s="203"/>
      <c r="J246" s="212"/>
      <c r="K246" s="212"/>
      <c r="L246" s="212"/>
    </row>
    <row r="247" ht="15.75" customHeight="1">
      <c r="A247" s="208"/>
      <c r="B247" s="203" t="s">
        <v>137</v>
      </c>
      <c r="C247" s="203"/>
      <c r="D247" s="203"/>
      <c r="E247" s="203"/>
      <c r="F247" s="203"/>
      <c r="G247" s="203"/>
      <c r="H247" s="203"/>
      <c r="I247" s="203"/>
      <c r="J247" s="212"/>
      <c r="K247" s="212"/>
      <c r="L247" s="212"/>
    </row>
    <row r="248" ht="18.75" customHeight="1">
      <c r="A248" s="213"/>
      <c r="B248" s="203" t="s">
        <v>138</v>
      </c>
      <c r="C248" s="203"/>
      <c r="D248" s="203"/>
      <c r="E248" s="203"/>
      <c r="F248" s="203"/>
      <c r="G248" s="203"/>
      <c r="H248" s="203"/>
      <c r="I248" s="203"/>
      <c r="J248" s="212"/>
      <c r="K248" s="212"/>
      <c r="L248" s="212"/>
    </row>
    <row r="249" ht="15.75">
      <c r="A249" s="213"/>
      <c r="B249" s="214"/>
      <c r="C249" s="214"/>
      <c r="D249" s="214"/>
      <c r="E249" s="214"/>
      <c r="F249" s="214"/>
      <c r="G249" s="214"/>
      <c r="H249" s="214"/>
      <c r="I249" s="214"/>
      <c r="J249" s="210"/>
      <c r="K249" s="210"/>
      <c r="L249" s="210"/>
    </row>
    <row r="250" ht="16.5">
      <c r="A250" s="208"/>
      <c r="B250" s="215" t="s">
        <v>139</v>
      </c>
      <c r="C250" s="215"/>
      <c r="D250" s="216"/>
      <c r="E250" s="214"/>
      <c r="F250" s="214"/>
      <c r="G250" s="214"/>
      <c r="H250" s="214"/>
      <c r="I250" s="214"/>
      <c r="J250" s="210"/>
      <c r="K250" s="210"/>
      <c r="L250" s="210"/>
    </row>
    <row r="251" ht="16.5">
      <c r="A251" s="208"/>
      <c r="B251" s="203" t="s">
        <v>140</v>
      </c>
      <c r="C251" s="215"/>
      <c r="D251" s="216"/>
      <c r="E251" s="214"/>
      <c r="F251" s="214"/>
      <c r="G251" s="214"/>
      <c r="H251" s="214"/>
      <c r="I251" s="214"/>
      <c r="J251" s="210"/>
      <c r="K251" s="210"/>
      <c r="L251" s="210"/>
    </row>
  </sheetData>
  <mergeCells count="80">
    <mergeCell ref="B2:I2"/>
    <mergeCell ref="E3:G3"/>
    <mergeCell ref="B5:I6"/>
    <mergeCell ref="B13:C13"/>
    <mergeCell ref="B15:C15"/>
    <mergeCell ref="B23:C23"/>
    <mergeCell ref="B24:C24"/>
    <mergeCell ref="D26:G26"/>
    <mergeCell ref="B27:I27"/>
    <mergeCell ref="E28:G28"/>
    <mergeCell ref="B30:I31"/>
    <mergeCell ref="B38:C38"/>
    <mergeCell ref="B40:C40"/>
    <mergeCell ref="B47:C47"/>
    <mergeCell ref="B48:C48"/>
    <mergeCell ref="D50:G50"/>
    <mergeCell ref="B51:I51"/>
    <mergeCell ref="E52:G52"/>
    <mergeCell ref="B54:I55"/>
    <mergeCell ref="B59:C59"/>
    <mergeCell ref="B61:C61"/>
    <mergeCell ref="B68:C68"/>
    <mergeCell ref="B69:C69"/>
    <mergeCell ref="D71:G71"/>
    <mergeCell ref="B72:I72"/>
    <mergeCell ref="E73:G73"/>
    <mergeCell ref="B75:I76"/>
    <mergeCell ref="B82:C82"/>
    <mergeCell ref="B84:C84"/>
    <mergeCell ref="B91:C91"/>
    <mergeCell ref="B92:C92"/>
    <mergeCell ref="D95:G95"/>
    <mergeCell ref="B96:I96"/>
    <mergeCell ref="E97:G97"/>
    <mergeCell ref="B99:I100"/>
    <mergeCell ref="B107:C107"/>
    <mergeCell ref="B109:C109"/>
    <mergeCell ref="B116:C116"/>
    <mergeCell ref="B117:C117"/>
    <mergeCell ref="D119:G119"/>
    <mergeCell ref="B120:I120"/>
    <mergeCell ref="E121:G121"/>
    <mergeCell ref="B123:I124"/>
    <mergeCell ref="B131:C131"/>
    <mergeCell ref="B133:C133"/>
    <mergeCell ref="B141:C141"/>
    <mergeCell ref="B142:C142"/>
    <mergeCell ref="D144:G144"/>
    <mergeCell ref="B145:I145"/>
    <mergeCell ref="E146:G146"/>
    <mergeCell ref="B148:I149"/>
    <mergeCell ref="B155:C155"/>
    <mergeCell ref="B157:C157"/>
    <mergeCell ref="B163:C163"/>
    <mergeCell ref="B164:C164"/>
    <mergeCell ref="D166:G166"/>
    <mergeCell ref="B167:I167"/>
    <mergeCell ref="E168:G168"/>
    <mergeCell ref="B170:I171"/>
    <mergeCell ref="B176:C176"/>
    <mergeCell ref="B178:C178"/>
    <mergeCell ref="B185:C185"/>
    <mergeCell ref="B186:C186"/>
    <mergeCell ref="D188:G188"/>
    <mergeCell ref="B189:I189"/>
    <mergeCell ref="E190:G190"/>
    <mergeCell ref="B192:I193"/>
    <mergeCell ref="B199:C199"/>
    <mergeCell ref="B201:C201"/>
    <mergeCell ref="B208:C208"/>
    <mergeCell ref="B209:C209"/>
    <mergeCell ref="B212:I212"/>
    <mergeCell ref="E213:G213"/>
    <mergeCell ref="B215:I216"/>
    <mergeCell ref="B223:C223"/>
    <mergeCell ref="B225:C225"/>
    <mergeCell ref="B231:C231"/>
    <mergeCell ref="B232:C232"/>
    <mergeCell ref="B233:C233"/>
    <mergeCell ref="B234:C234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63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view="pageBreakPreview" topLeftCell="A193" zoomScale="77" workbookViewId="0">
      <selection activeCell="C226" activeCellId="0" sqref="C226"/>
    </sheetView>
  </sheetViews>
  <sheetFormatPr defaultRowHeight="14.25"/>
  <cols>
    <col customWidth="1" min="2" max="2" width="14.140625"/>
    <col customWidth="1" min="3" max="3" width="49.85546875"/>
    <col customWidth="1" min="4" max="4" width="16.5703125"/>
    <col customWidth="1" min="5" max="5" width="18.28515625"/>
    <col customWidth="1" min="6" max="6" width="20.85546875"/>
    <col customWidth="1" min="7" max="7" width="16.5703125"/>
    <col customWidth="1" min="8" max="8" width="17"/>
    <col customWidth="1" min="9" max="9" width="14.5703125"/>
    <col customWidth="1" min="10" max="10" width="7.85546875"/>
    <col customWidth="1" min="11" max="11" width="8.7109375"/>
    <col customWidth="1" min="12" max="12" width="24.140625"/>
    <col customWidth="1" min="258" max="258" width="14.140625"/>
    <col customWidth="1" min="259" max="259" width="39.5703125"/>
    <col customWidth="1" min="260" max="260" width="11.140625"/>
    <col customWidth="1" min="261" max="261" width="14.5703125"/>
    <col customWidth="1" min="262" max="262" width="13.5703125"/>
    <col customWidth="1" min="263" max="263" width="11.85546875"/>
    <col customWidth="1" min="264" max="264" width="13"/>
    <col customWidth="1" min="265" max="265" width="7.140625"/>
    <col customWidth="1" min="266" max="266" width="7.85546875"/>
    <col customWidth="1" min="267" max="267" width="8.7109375"/>
    <col customWidth="1" min="514" max="514" width="14.140625"/>
    <col customWidth="1" min="515" max="515" width="39.5703125"/>
    <col customWidth="1" min="516" max="516" width="11.140625"/>
    <col customWidth="1" min="517" max="517" width="14.5703125"/>
    <col customWidth="1" min="518" max="518" width="13.5703125"/>
    <col customWidth="1" min="519" max="519" width="11.85546875"/>
    <col customWidth="1" min="520" max="520" width="13"/>
    <col customWidth="1" min="521" max="521" width="7.140625"/>
    <col customWidth="1" min="522" max="522" width="7.85546875"/>
    <col customWidth="1" min="523" max="523" width="8.7109375"/>
    <col customWidth="1" min="770" max="770" width="14.140625"/>
    <col customWidth="1" min="771" max="771" width="39.5703125"/>
    <col customWidth="1" min="772" max="772" width="11.140625"/>
    <col customWidth="1" min="773" max="773" width="14.5703125"/>
    <col customWidth="1" min="774" max="774" width="13.5703125"/>
    <col customWidth="1" min="775" max="775" width="11.85546875"/>
    <col customWidth="1" min="776" max="776" width="13"/>
    <col customWidth="1" min="777" max="777" width="7.140625"/>
    <col customWidth="1" min="778" max="778" width="7.85546875"/>
    <col customWidth="1" min="779" max="779" width="8.7109375"/>
    <col customWidth="1" min="1026" max="1026" width="14.140625"/>
    <col customWidth="1" min="1027" max="1027" width="39.5703125"/>
    <col customWidth="1" min="1028" max="1028" width="11.140625"/>
    <col customWidth="1" min="1029" max="1029" width="14.5703125"/>
    <col customWidth="1" min="1030" max="1030" width="13.5703125"/>
    <col customWidth="1" min="1031" max="1031" width="11.85546875"/>
    <col customWidth="1" min="1032" max="1032" width="13"/>
    <col customWidth="1" min="1033" max="1033" width="7.140625"/>
    <col customWidth="1" min="1034" max="1034" width="7.85546875"/>
    <col customWidth="1" min="1035" max="1035" width="8.7109375"/>
    <col customWidth="1" min="1282" max="1282" width="14.140625"/>
    <col customWidth="1" min="1283" max="1283" width="39.5703125"/>
    <col customWidth="1" min="1284" max="1284" width="11.140625"/>
    <col customWidth="1" min="1285" max="1285" width="14.5703125"/>
    <col customWidth="1" min="1286" max="1286" width="13.5703125"/>
    <col customWidth="1" min="1287" max="1287" width="11.85546875"/>
    <col customWidth="1" min="1288" max="1288" width="13"/>
    <col customWidth="1" min="1289" max="1289" width="7.140625"/>
    <col customWidth="1" min="1290" max="1290" width="7.85546875"/>
    <col customWidth="1" min="1291" max="1291" width="8.7109375"/>
    <col customWidth="1" min="1538" max="1538" width="14.140625"/>
    <col customWidth="1" min="1539" max="1539" width="39.5703125"/>
    <col customWidth="1" min="1540" max="1540" width="11.140625"/>
    <col customWidth="1" min="1541" max="1541" width="14.5703125"/>
    <col customWidth="1" min="1542" max="1542" width="13.5703125"/>
    <col customWidth="1" min="1543" max="1543" width="11.85546875"/>
    <col customWidth="1" min="1544" max="1544" width="13"/>
    <col customWidth="1" min="1545" max="1545" width="7.140625"/>
    <col customWidth="1" min="1546" max="1546" width="7.85546875"/>
    <col customWidth="1" min="1547" max="1547" width="8.7109375"/>
    <col customWidth="1" min="1794" max="1794" width="14.140625"/>
    <col customWidth="1" min="1795" max="1795" width="39.5703125"/>
    <col customWidth="1" min="1796" max="1796" width="11.140625"/>
    <col customWidth="1" min="1797" max="1797" width="14.5703125"/>
    <col customWidth="1" min="1798" max="1798" width="13.5703125"/>
    <col customWidth="1" min="1799" max="1799" width="11.85546875"/>
    <col customWidth="1" min="1800" max="1800" width="13"/>
    <col customWidth="1" min="1801" max="1801" width="7.140625"/>
    <col customWidth="1" min="1802" max="1802" width="7.85546875"/>
    <col customWidth="1" min="1803" max="1803" width="8.7109375"/>
    <col customWidth="1" min="2050" max="2050" width="14.140625"/>
    <col customWidth="1" min="2051" max="2051" width="39.5703125"/>
    <col customWidth="1" min="2052" max="2052" width="11.140625"/>
    <col customWidth="1" min="2053" max="2053" width="14.5703125"/>
    <col customWidth="1" min="2054" max="2054" width="13.5703125"/>
    <col customWidth="1" min="2055" max="2055" width="11.85546875"/>
    <col customWidth="1" min="2056" max="2056" width="13"/>
    <col customWidth="1" min="2057" max="2057" width="7.140625"/>
    <col customWidth="1" min="2058" max="2058" width="7.85546875"/>
    <col customWidth="1" min="2059" max="2059" width="8.7109375"/>
    <col customWidth="1" min="2306" max="2306" width="14.140625"/>
    <col customWidth="1" min="2307" max="2307" width="39.5703125"/>
    <col customWidth="1" min="2308" max="2308" width="11.140625"/>
    <col customWidth="1" min="2309" max="2309" width="14.5703125"/>
    <col customWidth="1" min="2310" max="2310" width="13.5703125"/>
    <col customWidth="1" min="2311" max="2311" width="11.85546875"/>
    <col customWidth="1" min="2312" max="2312" width="13"/>
    <col customWidth="1" min="2313" max="2313" width="7.140625"/>
    <col customWidth="1" min="2314" max="2314" width="7.85546875"/>
    <col customWidth="1" min="2315" max="2315" width="8.7109375"/>
    <col customWidth="1" min="2562" max="2562" width="14.140625"/>
    <col customWidth="1" min="2563" max="2563" width="39.5703125"/>
    <col customWidth="1" min="2564" max="2564" width="11.140625"/>
    <col customWidth="1" min="2565" max="2565" width="14.5703125"/>
    <col customWidth="1" min="2566" max="2566" width="13.5703125"/>
    <col customWidth="1" min="2567" max="2567" width="11.85546875"/>
    <col customWidth="1" min="2568" max="2568" width="13"/>
    <col customWidth="1" min="2569" max="2569" width="7.140625"/>
    <col customWidth="1" min="2570" max="2570" width="7.85546875"/>
    <col customWidth="1" min="2571" max="2571" width="8.7109375"/>
    <col customWidth="1" min="2818" max="2818" width="14.140625"/>
    <col customWidth="1" min="2819" max="2819" width="39.5703125"/>
    <col customWidth="1" min="2820" max="2820" width="11.140625"/>
    <col customWidth="1" min="2821" max="2821" width="14.5703125"/>
    <col customWidth="1" min="2822" max="2822" width="13.5703125"/>
    <col customWidth="1" min="2823" max="2823" width="11.85546875"/>
    <col customWidth="1" min="2824" max="2824" width="13"/>
    <col customWidth="1" min="2825" max="2825" width="7.140625"/>
    <col customWidth="1" min="2826" max="2826" width="7.85546875"/>
    <col customWidth="1" min="2827" max="2827" width="8.7109375"/>
    <col customWidth="1" min="3074" max="3074" width="14.140625"/>
    <col customWidth="1" min="3075" max="3075" width="39.5703125"/>
    <col customWidth="1" min="3076" max="3076" width="11.140625"/>
    <col customWidth="1" min="3077" max="3077" width="14.5703125"/>
    <col customWidth="1" min="3078" max="3078" width="13.5703125"/>
    <col customWidth="1" min="3079" max="3079" width="11.85546875"/>
    <col customWidth="1" min="3080" max="3080" width="13"/>
    <col customWidth="1" min="3081" max="3081" width="7.140625"/>
    <col customWidth="1" min="3082" max="3082" width="7.85546875"/>
    <col customWidth="1" min="3083" max="3083" width="8.7109375"/>
    <col customWidth="1" min="3330" max="3330" width="14.140625"/>
    <col customWidth="1" min="3331" max="3331" width="39.5703125"/>
    <col customWidth="1" min="3332" max="3332" width="11.140625"/>
    <col customWidth="1" min="3333" max="3333" width="14.5703125"/>
    <col customWidth="1" min="3334" max="3334" width="13.5703125"/>
    <col customWidth="1" min="3335" max="3335" width="11.85546875"/>
    <col customWidth="1" min="3336" max="3336" width="13"/>
    <col customWidth="1" min="3337" max="3337" width="7.140625"/>
    <col customWidth="1" min="3338" max="3338" width="7.85546875"/>
    <col customWidth="1" min="3339" max="3339" width="8.7109375"/>
    <col customWidth="1" min="3586" max="3586" width="14.140625"/>
    <col customWidth="1" min="3587" max="3587" width="39.5703125"/>
    <col customWidth="1" min="3588" max="3588" width="11.140625"/>
    <col customWidth="1" min="3589" max="3589" width="14.5703125"/>
    <col customWidth="1" min="3590" max="3590" width="13.5703125"/>
    <col customWidth="1" min="3591" max="3591" width="11.85546875"/>
    <col customWidth="1" min="3592" max="3592" width="13"/>
    <col customWidth="1" min="3593" max="3593" width="7.140625"/>
    <col customWidth="1" min="3594" max="3594" width="7.85546875"/>
    <col customWidth="1" min="3595" max="3595" width="8.7109375"/>
    <col customWidth="1" min="3842" max="3842" width="14.140625"/>
    <col customWidth="1" min="3843" max="3843" width="39.5703125"/>
    <col customWidth="1" min="3844" max="3844" width="11.140625"/>
    <col customWidth="1" min="3845" max="3845" width="14.5703125"/>
    <col customWidth="1" min="3846" max="3846" width="13.5703125"/>
    <col customWidth="1" min="3847" max="3847" width="11.85546875"/>
    <col customWidth="1" min="3848" max="3848" width="13"/>
    <col customWidth="1" min="3849" max="3849" width="7.140625"/>
    <col customWidth="1" min="3850" max="3850" width="7.85546875"/>
    <col customWidth="1" min="3851" max="3851" width="8.7109375"/>
    <col customWidth="1" min="4098" max="4098" width="14.140625"/>
    <col customWidth="1" min="4099" max="4099" width="39.5703125"/>
    <col customWidth="1" min="4100" max="4100" width="11.140625"/>
    <col customWidth="1" min="4101" max="4101" width="14.5703125"/>
    <col customWidth="1" min="4102" max="4102" width="13.5703125"/>
    <col customWidth="1" min="4103" max="4103" width="11.85546875"/>
    <col customWidth="1" min="4104" max="4104" width="13"/>
    <col customWidth="1" min="4105" max="4105" width="7.140625"/>
    <col customWidth="1" min="4106" max="4106" width="7.85546875"/>
    <col customWidth="1" min="4107" max="4107" width="8.7109375"/>
    <col customWidth="1" min="4354" max="4354" width="14.140625"/>
    <col customWidth="1" min="4355" max="4355" width="39.5703125"/>
    <col customWidth="1" min="4356" max="4356" width="11.140625"/>
    <col customWidth="1" min="4357" max="4357" width="14.5703125"/>
    <col customWidth="1" min="4358" max="4358" width="13.5703125"/>
    <col customWidth="1" min="4359" max="4359" width="11.85546875"/>
    <col customWidth="1" min="4360" max="4360" width="13"/>
    <col customWidth="1" min="4361" max="4361" width="7.140625"/>
    <col customWidth="1" min="4362" max="4362" width="7.85546875"/>
    <col customWidth="1" min="4363" max="4363" width="8.7109375"/>
    <col customWidth="1" min="4610" max="4610" width="14.140625"/>
    <col customWidth="1" min="4611" max="4611" width="39.5703125"/>
    <col customWidth="1" min="4612" max="4612" width="11.140625"/>
    <col customWidth="1" min="4613" max="4613" width="14.5703125"/>
    <col customWidth="1" min="4614" max="4614" width="13.5703125"/>
    <col customWidth="1" min="4615" max="4615" width="11.85546875"/>
    <col customWidth="1" min="4616" max="4616" width="13"/>
    <col customWidth="1" min="4617" max="4617" width="7.140625"/>
    <col customWidth="1" min="4618" max="4618" width="7.85546875"/>
    <col customWidth="1" min="4619" max="4619" width="8.7109375"/>
    <col customWidth="1" min="4866" max="4866" width="14.140625"/>
    <col customWidth="1" min="4867" max="4867" width="39.5703125"/>
    <col customWidth="1" min="4868" max="4868" width="11.140625"/>
    <col customWidth="1" min="4869" max="4869" width="14.5703125"/>
    <col customWidth="1" min="4870" max="4870" width="13.5703125"/>
    <col customWidth="1" min="4871" max="4871" width="11.85546875"/>
    <col customWidth="1" min="4872" max="4872" width="13"/>
    <col customWidth="1" min="4873" max="4873" width="7.140625"/>
    <col customWidth="1" min="4874" max="4874" width="7.85546875"/>
    <col customWidth="1" min="4875" max="4875" width="8.7109375"/>
    <col customWidth="1" min="5122" max="5122" width="14.140625"/>
    <col customWidth="1" min="5123" max="5123" width="39.5703125"/>
    <col customWidth="1" min="5124" max="5124" width="11.140625"/>
    <col customWidth="1" min="5125" max="5125" width="14.5703125"/>
    <col customWidth="1" min="5126" max="5126" width="13.5703125"/>
    <col customWidth="1" min="5127" max="5127" width="11.85546875"/>
    <col customWidth="1" min="5128" max="5128" width="13"/>
    <col customWidth="1" min="5129" max="5129" width="7.140625"/>
    <col customWidth="1" min="5130" max="5130" width="7.85546875"/>
    <col customWidth="1" min="5131" max="5131" width="8.7109375"/>
    <col customWidth="1" min="5378" max="5378" width="14.140625"/>
    <col customWidth="1" min="5379" max="5379" width="39.5703125"/>
    <col customWidth="1" min="5380" max="5380" width="11.140625"/>
    <col customWidth="1" min="5381" max="5381" width="14.5703125"/>
    <col customWidth="1" min="5382" max="5382" width="13.5703125"/>
    <col customWidth="1" min="5383" max="5383" width="11.85546875"/>
    <col customWidth="1" min="5384" max="5384" width="13"/>
    <col customWidth="1" min="5385" max="5385" width="7.140625"/>
    <col customWidth="1" min="5386" max="5386" width="7.85546875"/>
    <col customWidth="1" min="5387" max="5387" width="8.7109375"/>
    <col customWidth="1" min="5634" max="5634" width="14.140625"/>
    <col customWidth="1" min="5635" max="5635" width="39.5703125"/>
    <col customWidth="1" min="5636" max="5636" width="11.140625"/>
    <col customWidth="1" min="5637" max="5637" width="14.5703125"/>
    <col customWidth="1" min="5638" max="5638" width="13.5703125"/>
    <col customWidth="1" min="5639" max="5639" width="11.85546875"/>
    <col customWidth="1" min="5640" max="5640" width="13"/>
    <col customWidth="1" min="5641" max="5641" width="7.140625"/>
    <col customWidth="1" min="5642" max="5642" width="7.85546875"/>
    <col customWidth="1" min="5643" max="5643" width="8.7109375"/>
    <col customWidth="1" min="5890" max="5890" width="14.140625"/>
    <col customWidth="1" min="5891" max="5891" width="39.5703125"/>
    <col customWidth="1" min="5892" max="5892" width="11.140625"/>
    <col customWidth="1" min="5893" max="5893" width="14.5703125"/>
    <col customWidth="1" min="5894" max="5894" width="13.5703125"/>
    <col customWidth="1" min="5895" max="5895" width="11.85546875"/>
    <col customWidth="1" min="5896" max="5896" width="13"/>
    <col customWidth="1" min="5897" max="5897" width="7.140625"/>
    <col customWidth="1" min="5898" max="5898" width="7.85546875"/>
    <col customWidth="1" min="5899" max="5899" width="8.7109375"/>
    <col customWidth="1" min="6146" max="6146" width="14.140625"/>
    <col customWidth="1" min="6147" max="6147" width="39.5703125"/>
    <col customWidth="1" min="6148" max="6148" width="11.140625"/>
    <col customWidth="1" min="6149" max="6149" width="14.5703125"/>
    <col customWidth="1" min="6150" max="6150" width="13.5703125"/>
    <col customWidth="1" min="6151" max="6151" width="11.85546875"/>
    <col customWidth="1" min="6152" max="6152" width="13"/>
    <col customWidth="1" min="6153" max="6153" width="7.140625"/>
    <col customWidth="1" min="6154" max="6154" width="7.85546875"/>
    <col customWidth="1" min="6155" max="6155" width="8.7109375"/>
    <col customWidth="1" min="6402" max="6402" width="14.140625"/>
    <col customWidth="1" min="6403" max="6403" width="39.5703125"/>
    <col customWidth="1" min="6404" max="6404" width="11.140625"/>
    <col customWidth="1" min="6405" max="6405" width="14.5703125"/>
    <col customWidth="1" min="6406" max="6406" width="13.5703125"/>
    <col customWidth="1" min="6407" max="6407" width="11.85546875"/>
    <col customWidth="1" min="6408" max="6408" width="13"/>
    <col customWidth="1" min="6409" max="6409" width="7.140625"/>
    <col customWidth="1" min="6410" max="6410" width="7.85546875"/>
    <col customWidth="1" min="6411" max="6411" width="8.7109375"/>
    <col customWidth="1" min="6658" max="6658" width="14.140625"/>
    <col customWidth="1" min="6659" max="6659" width="39.5703125"/>
    <col customWidth="1" min="6660" max="6660" width="11.140625"/>
    <col customWidth="1" min="6661" max="6661" width="14.5703125"/>
    <col customWidth="1" min="6662" max="6662" width="13.5703125"/>
    <col customWidth="1" min="6663" max="6663" width="11.85546875"/>
    <col customWidth="1" min="6664" max="6664" width="13"/>
    <col customWidth="1" min="6665" max="6665" width="7.140625"/>
    <col customWidth="1" min="6666" max="6666" width="7.85546875"/>
    <col customWidth="1" min="6667" max="6667" width="8.7109375"/>
    <col customWidth="1" min="6914" max="6914" width="14.140625"/>
    <col customWidth="1" min="6915" max="6915" width="39.5703125"/>
    <col customWidth="1" min="6916" max="6916" width="11.140625"/>
    <col customWidth="1" min="6917" max="6917" width="14.5703125"/>
    <col customWidth="1" min="6918" max="6918" width="13.5703125"/>
    <col customWidth="1" min="6919" max="6919" width="11.85546875"/>
    <col customWidth="1" min="6920" max="6920" width="13"/>
    <col customWidth="1" min="6921" max="6921" width="7.140625"/>
    <col customWidth="1" min="6922" max="6922" width="7.85546875"/>
    <col customWidth="1" min="6923" max="6923" width="8.7109375"/>
    <col customWidth="1" min="7170" max="7170" width="14.140625"/>
    <col customWidth="1" min="7171" max="7171" width="39.5703125"/>
    <col customWidth="1" min="7172" max="7172" width="11.140625"/>
    <col customWidth="1" min="7173" max="7173" width="14.5703125"/>
    <col customWidth="1" min="7174" max="7174" width="13.5703125"/>
    <col customWidth="1" min="7175" max="7175" width="11.85546875"/>
    <col customWidth="1" min="7176" max="7176" width="13"/>
    <col customWidth="1" min="7177" max="7177" width="7.140625"/>
    <col customWidth="1" min="7178" max="7178" width="7.85546875"/>
    <col customWidth="1" min="7179" max="7179" width="8.7109375"/>
    <col customWidth="1" min="7426" max="7426" width="14.140625"/>
    <col customWidth="1" min="7427" max="7427" width="39.5703125"/>
    <col customWidth="1" min="7428" max="7428" width="11.140625"/>
    <col customWidth="1" min="7429" max="7429" width="14.5703125"/>
    <col customWidth="1" min="7430" max="7430" width="13.5703125"/>
    <col customWidth="1" min="7431" max="7431" width="11.85546875"/>
    <col customWidth="1" min="7432" max="7432" width="13"/>
    <col customWidth="1" min="7433" max="7433" width="7.140625"/>
    <col customWidth="1" min="7434" max="7434" width="7.85546875"/>
    <col customWidth="1" min="7435" max="7435" width="8.7109375"/>
    <col customWidth="1" min="7682" max="7682" width="14.140625"/>
    <col customWidth="1" min="7683" max="7683" width="39.5703125"/>
    <col customWidth="1" min="7684" max="7684" width="11.140625"/>
    <col customWidth="1" min="7685" max="7685" width="14.5703125"/>
    <col customWidth="1" min="7686" max="7686" width="13.5703125"/>
    <col customWidth="1" min="7687" max="7687" width="11.85546875"/>
    <col customWidth="1" min="7688" max="7688" width="13"/>
    <col customWidth="1" min="7689" max="7689" width="7.140625"/>
    <col customWidth="1" min="7690" max="7690" width="7.85546875"/>
    <col customWidth="1" min="7691" max="7691" width="8.7109375"/>
    <col customWidth="1" min="7938" max="7938" width="14.140625"/>
    <col customWidth="1" min="7939" max="7939" width="39.5703125"/>
    <col customWidth="1" min="7940" max="7940" width="11.140625"/>
    <col customWidth="1" min="7941" max="7941" width="14.5703125"/>
    <col customWidth="1" min="7942" max="7942" width="13.5703125"/>
    <col customWidth="1" min="7943" max="7943" width="11.85546875"/>
    <col customWidth="1" min="7944" max="7944" width="13"/>
    <col customWidth="1" min="7945" max="7945" width="7.140625"/>
    <col customWidth="1" min="7946" max="7946" width="7.85546875"/>
    <col customWidth="1" min="7947" max="7947" width="8.7109375"/>
    <col customWidth="1" min="8194" max="8194" width="14.140625"/>
    <col customWidth="1" min="8195" max="8195" width="39.5703125"/>
    <col customWidth="1" min="8196" max="8196" width="11.140625"/>
    <col customWidth="1" min="8197" max="8197" width="14.5703125"/>
    <col customWidth="1" min="8198" max="8198" width="13.5703125"/>
    <col customWidth="1" min="8199" max="8199" width="11.85546875"/>
    <col customWidth="1" min="8200" max="8200" width="13"/>
    <col customWidth="1" min="8201" max="8201" width="7.140625"/>
    <col customWidth="1" min="8202" max="8202" width="7.85546875"/>
    <col customWidth="1" min="8203" max="8203" width="8.7109375"/>
    <col customWidth="1" min="8450" max="8450" width="14.140625"/>
    <col customWidth="1" min="8451" max="8451" width="39.5703125"/>
    <col customWidth="1" min="8452" max="8452" width="11.140625"/>
    <col customWidth="1" min="8453" max="8453" width="14.5703125"/>
    <col customWidth="1" min="8454" max="8454" width="13.5703125"/>
    <col customWidth="1" min="8455" max="8455" width="11.85546875"/>
    <col customWidth="1" min="8456" max="8456" width="13"/>
    <col customWidth="1" min="8457" max="8457" width="7.140625"/>
    <col customWidth="1" min="8458" max="8458" width="7.85546875"/>
    <col customWidth="1" min="8459" max="8459" width="8.7109375"/>
    <col customWidth="1" min="8706" max="8706" width="14.140625"/>
    <col customWidth="1" min="8707" max="8707" width="39.5703125"/>
    <col customWidth="1" min="8708" max="8708" width="11.140625"/>
    <col customWidth="1" min="8709" max="8709" width="14.5703125"/>
    <col customWidth="1" min="8710" max="8710" width="13.5703125"/>
    <col customWidth="1" min="8711" max="8711" width="11.85546875"/>
    <col customWidth="1" min="8712" max="8712" width="13"/>
    <col customWidth="1" min="8713" max="8713" width="7.140625"/>
    <col customWidth="1" min="8714" max="8714" width="7.85546875"/>
    <col customWidth="1" min="8715" max="8715" width="8.7109375"/>
    <col customWidth="1" min="8962" max="8962" width="14.140625"/>
    <col customWidth="1" min="8963" max="8963" width="39.5703125"/>
    <col customWidth="1" min="8964" max="8964" width="11.140625"/>
    <col customWidth="1" min="8965" max="8965" width="14.5703125"/>
    <col customWidth="1" min="8966" max="8966" width="13.5703125"/>
    <col customWidth="1" min="8967" max="8967" width="11.85546875"/>
    <col customWidth="1" min="8968" max="8968" width="13"/>
    <col customWidth="1" min="8969" max="8969" width="7.140625"/>
    <col customWidth="1" min="8970" max="8970" width="7.85546875"/>
    <col customWidth="1" min="8971" max="8971" width="8.7109375"/>
    <col customWidth="1" min="9218" max="9218" width="14.140625"/>
    <col customWidth="1" min="9219" max="9219" width="39.5703125"/>
    <col customWidth="1" min="9220" max="9220" width="11.140625"/>
    <col customWidth="1" min="9221" max="9221" width="14.5703125"/>
    <col customWidth="1" min="9222" max="9222" width="13.5703125"/>
    <col customWidth="1" min="9223" max="9223" width="11.85546875"/>
    <col customWidth="1" min="9224" max="9224" width="13"/>
    <col customWidth="1" min="9225" max="9225" width="7.140625"/>
    <col customWidth="1" min="9226" max="9226" width="7.85546875"/>
    <col customWidth="1" min="9227" max="9227" width="8.7109375"/>
    <col customWidth="1" min="9474" max="9474" width="14.140625"/>
    <col customWidth="1" min="9475" max="9475" width="39.5703125"/>
    <col customWidth="1" min="9476" max="9476" width="11.140625"/>
    <col customWidth="1" min="9477" max="9477" width="14.5703125"/>
    <col customWidth="1" min="9478" max="9478" width="13.5703125"/>
    <col customWidth="1" min="9479" max="9479" width="11.85546875"/>
    <col customWidth="1" min="9480" max="9480" width="13"/>
    <col customWidth="1" min="9481" max="9481" width="7.140625"/>
    <col customWidth="1" min="9482" max="9482" width="7.85546875"/>
    <col customWidth="1" min="9483" max="9483" width="8.7109375"/>
    <col customWidth="1" min="9730" max="9730" width="14.140625"/>
    <col customWidth="1" min="9731" max="9731" width="39.5703125"/>
    <col customWidth="1" min="9732" max="9732" width="11.140625"/>
    <col customWidth="1" min="9733" max="9733" width="14.5703125"/>
    <col customWidth="1" min="9734" max="9734" width="13.5703125"/>
    <col customWidth="1" min="9735" max="9735" width="11.85546875"/>
    <col customWidth="1" min="9736" max="9736" width="13"/>
    <col customWidth="1" min="9737" max="9737" width="7.140625"/>
    <col customWidth="1" min="9738" max="9738" width="7.85546875"/>
    <col customWidth="1" min="9739" max="9739" width="8.7109375"/>
    <col customWidth="1" min="9986" max="9986" width="14.140625"/>
    <col customWidth="1" min="9987" max="9987" width="39.5703125"/>
    <col customWidth="1" min="9988" max="9988" width="11.140625"/>
    <col customWidth="1" min="9989" max="9989" width="14.5703125"/>
    <col customWidth="1" min="9990" max="9990" width="13.5703125"/>
    <col customWidth="1" min="9991" max="9991" width="11.85546875"/>
    <col customWidth="1" min="9992" max="9992" width="13"/>
    <col customWidth="1" min="9993" max="9993" width="7.140625"/>
    <col customWidth="1" min="9994" max="9994" width="7.85546875"/>
    <col customWidth="1" min="9995" max="9995" width="8.7109375"/>
    <col customWidth="1" min="10242" max="10242" width="14.140625"/>
    <col customWidth="1" min="10243" max="10243" width="39.5703125"/>
    <col customWidth="1" min="10244" max="10244" width="11.140625"/>
    <col customWidth="1" min="10245" max="10245" width="14.5703125"/>
    <col customWidth="1" min="10246" max="10246" width="13.5703125"/>
    <col customWidth="1" min="10247" max="10247" width="11.85546875"/>
    <col customWidth="1" min="10248" max="10248" width="13"/>
    <col customWidth="1" min="10249" max="10249" width="7.140625"/>
    <col customWidth="1" min="10250" max="10250" width="7.85546875"/>
    <col customWidth="1" min="10251" max="10251" width="8.7109375"/>
    <col customWidth="1" min="10498" max="10498" width="14.140625"/>
    <col customWidth="1" min="10499" max="10499" width="39.5703125"/>
    <col customWidth="1" min="10500" max="10500" width="11.140625"/>
    <col customWidth="1" min="10501" max="10501" width="14.5703125"/>
    <col customWidth="1" min="10502" max="10502" width="13.5703125"/>
    <col customWidth="1" min="10503" max="10503" width="11.85546875"/>
    <col customWidth="1" min="10504" max="10504" width="13"/>
    <col customWidth="1" min="10505" max="10505" width="7.140625"/>
    <col customWidth="1" min="10506" max="10506" width="7.85546875"/>
    <col customWidth="1" min="10507" max="10507" width="8.7109375"/>
    <col customWidth="1" min="10754" max="10754" width="14.140625"/>
    <col customWidth="1" min="10755" max="10755" width="39.5703125"/>
    <col customWidth="1" min="10756" max="10756" width="11.140625"/>
    <col customWidth="1" min="10757" max="10757" width="14.5703125"/>
    <col customWidth="1" min="10758" max="10758" width="13.5703125"/>
    <col customWidth="1" min="10759" max="10759" width="11.85546875"/>
    <col customWidth="1" min="10760" max="10760" width="13"/>
    <col customWidth="1" min="10761" max="10761" width="7.140625"/>
    <col customWidth="1" min="10762" max="10762" width="7.85546875"/>
    <col customWidth="1" min="10763" max="10763" width="8.7109375"/>
    <col customWidth="1" min="11010" max="11010" width="14.140625"/>
    <col customWidth="1" min="11011" max="11011" width="39.5703125"/>
    <col customWidth="1" min="11012" max="11012" width="11.140625"/>
    <col customWidth="1" min="11013" max="11013" width="14.5703125"/>
    <col customWidth="1" min="11014" max="11014" width="13.5703125"/>
    <col customWidth="1" min="11015" max="11015" width="11.85546875"/>
    <col customWidth="1" min="11016" max="11016" width="13"/>
    <col customWidth="1" min="11017" max="11017" width="7.140625"/>
    <col customWidth="1" min="11018" max="11018" width="7.85546875"/>
    <col customWidth="1" min="11019" max="11019" width="8.7109375"/>
    <col customWidth="1" min="11266" max="11266" width="14.140625"/>
    <col customWidth="1" min="11267" max="11267" width="39.5703125"/>
    <col customWidth="1" min="11268" max="11268" width="11.140625"/>
    <col customWidth="1" min="11269" max="11269" width="14.5703125"/>
    <col customWidth="1" min="11270" max="11270" width="13.5703125"/>
    <col customWidth="1" min="11271" max="11271" width="11.85546875"/>
    <col customWidth="1" min="11272" max="11272" width="13"/>
    <col customWidth="1" min="11273" max="11273" width="7.140625"/>
    <col customWidth="1" min="11274" max="11274" width="7.85546875"/>
    <col customWidth="1" min="11275" max="11275" width="8.7109375"/>
    <col customWidth="1" min="11522" max="11522" width="14.140625"/>
    <col customWidth="1" min="11523" max="11523" width="39.5703125"/>
    <col customWidth="1" min="11524" max="11524" width="11.140625"/>
    <col customWidth="1" min="11525" max="11525" width="14.5703125"/>
    <col customWidth="1" min="11526" max="11526" width="13.5703125"/>
    <col customWidth="1" min="11527" max="11527" width="11.85546875"/>
    <col customWidth="1" min="11528" max="11528" width="13"/>
    <col customWidth="1" min="11529" max="11529" width="7.140625"/>
    <col customWidth="1" min="11530" max="11530" width="7.85546875"/>
    <col customWidth="1" min="11531" max="11531" width="8.7109375"/>
    <col customWidth="1" min="11778" max="11778" width="14.140625"/>
    <col customWidth="1" min="11779" max="11779" width="39.5703125"/>
    <col customWidth="1" min="11780" max="11780" width="11.140625"/>
    <col customWidth="1" min="11781" max="11781" width="14.5703125"/>
    <col customWidth="1" min="11782" max="11782" width="13.5703125"/>
    <col customWidth="1" min="11783" max="11783" width="11.85546875"/>
    <col customWidth="1" min="11784" max="11784" width="13"/>
    <col customWidth="1" min="11785" max="11785" width="7.140625"/>
    <col customWidth="1" min="11786" max="11786" width="7.85546875"/>
    <col customWidth="1" min="11787" max="11787" width="8.7109375"/>
    <col customWidth="1" min="12034" max="12034" width="14.140625"/>
    <col customWidth="1" min="12035" max="12035" width="39.5703125"/>
    <col customWidth="1" min="12036" max="12036" width="11.140625"/>
    <col customWidth="1" min="12037" max="12037" width="14.5703125"/>
    <col customWidth="1" min="12038" max="12038" width="13.5703125"/>
    <col customWidth="1" min="12039" max="12039" width="11.85546875"/>
    <col customWidth="1" min="12040" max="12040" width="13"/>
    <col customWidth="1" min="12041" max="12041" width="7.140625"/>
    <col customWidth="1" min="12042" max="12042" width="7.85546875"/>
    <col customWidth="1" min="12043" max="12043" width="8.7109375"/>
    <col customWidth="1" min="12290" max="12290" width="14.140625"/>
    <col customWidth="1" min="12291" max="12291" width="39.5703125"/>
    <col customWidth="1" min="12292" max="12292" width="11.140625"/>
    <col customWidth="1" min="12293" max="12293" width="14.5703125"/>
    <col customWidth="1" min="12294" max="12294" width="13.5703125"/>
    <col customWidth="1" min="12295" max="12295" width="11.85546875"/>
    <col customWidth="1" min="12296" max="12296" width="13"/>
    <col customWidth="1" min="12297" max="12297" width="7.140625"/>
    <col customWidth="1" min="12298" max="12298" width="7.85546875"/>
    <col customWidth="1" min="12299" max="12299" width="8.7109375"/>
    <col customWidth="1" min="12546" max="12546" width="14.140625"/>
    <col customWidth="1" min="12547" max="12547" width="39.5703125"/>
    <col customWidth="1" min="12548" max="12548" width="11.140625"/>
    <col customWidth="1" min="12549" max="12549" width="14.5703125"/>
    <col customWidth="1" min="12550" max="12550" width="13.5703125"/>
    <col customWidth="1" min="12551" max="12551" width="11.85546875"/>
    <col customWidth="1" min="12552" max="12552" width="13"/>
    <col customWidth="1" min="12553" max="12553" width="7.140625"/>
    <col customWidth="1" min="12554" max="12554" width="7.85546875"/>
    <col customWidth="1" min="12555" max="12555" width="8.7109375"/>
    <col customWidth="1" min="12802" max="12802" width="14.140625"/>
    <col customWidth="1" min="12803" max="12803" width="39.5703125"/>
    <col customWidth="1" min="12804" max="12804" width="11.140625"/>
    <col customWidth="1" min="12805" max="12805" width="14.5703125"/>
    <col customWidth="1" min="12806" max="12806" width="13.5703125"/>
    <col customWidth="1" min="12807" max="12807" width="11.85546875"/>
    <col customWidth="1" min="12808" max="12808" width="13"/>
    <col customWidth="1" min="12809" max="12809" width="7.140625"/>
    <col customWidth="1" min="12810" max="12810" width="7.85546875"/>
    <col customWidth="1" min="12811" max="12811" width="8.7109375"/>
    <col customWidth="1" min="13058" max="13058" width="14.140625"/>
    <col customWidth="1" min="13059" max="13059" width="39.5703125"/>
    <col customWidth="1" min="13060" max="13060" width="11.140625"/>
    <col customWidth="1" min="13061" max="13061" width="14.5703125"/>
    <col customWidth="1" min="13062" max="13062" width="13.5703125"/>
    <col customWidth="1" min="13063" max="13063" width="11.85546875"/>
    <col customWidth="1" min="13064" max="13064" width="13"/>
    <col customWidth="1" min="13065" max="13065" width="7.140625"/>
    <col customWidth="1" min="13066" max="13066" width="7.85546875"/>
    <col customWidth="1" min="13067" max="13067" width="8.7109375"/>
    <col customWidth="1" min="13314" max="13314" width="14.140625"/>
    <col customWidth="1" min="13315" max="13315" width="39.5703125"/>
    <col customWidth="1" min="13316" max="13316" width="11.140625"/>
    <col customWidth="1" min="13317" max="13317" width="14.5703125"/>
    <col customWidth="1" min="13318" max="13318" width="13.5703125"/>
    <col customWidth="1" min="13319" max="13319" width="11.85546875"/>
    <col customWidth="1" min="13320" max="13320" width="13"/>
    <col customWidth="1" min="13321" max="13321" width="7.140625"/>
    <col customWidth="1" min="13322" max="13322" width="7.85546875"/>
    <col customWidth="1" min="13323" max="13323" width="8.7109375"/>
    <col customWidth="1" min="13570" max="13570" width="14.140625"/>
    <col customWidth="1" min="13571" max="13571" width="39.5703125"/>
    <col customWidth="1" min="13572" max="13572" width="11.140625"/>
    <col customWidth="1" min="13573" max="13573" width="14.5703125"/>
    <col customWidth="1" min="13574" max="13574" width="13.5703125"/>
    <col customWidth="1" min="13575" max="13575" width="11.85546875"/>
    <col customWidth="1" min="13576" max="13576" width="13"/>
    <col customWidth="1" min="13577" max="13577" width="7.140625"/>
    <col customWidth="1" min="13578" max="13578" width="7.85546875"/>
    <col customWidth="1" min="13579" max="13579" width="8.7109375"/>
    <col customWidth="1" min="13826" max="13826" width="14.140625"/>
    <col customWidth="1" min="13827" max="13827" width="39.5703125"/>
    <col customWidth="1" min="13828" max="13828" width="11.140625"/>
    <col customWidth="1" min="13829" max="13829" width="14.5703125"/>
    <col customWidth="1" min="13830" max="13830" width="13.5703125"/>
    <col customWidth="1" min="13831" max="13831" width="11.85546875"/>
    <col customWidth="1" min="13832" max="13832" width="13"/>
    <col customWidth="1" min="13833" max="13833" width="7.140625"/>
    <col customWidth="1" min="13834" max="13834" width="7.85546875"/>
    <col customWidth="1" min="13835" max="13835" width="8.7109375"/>
    <col customWidth="1" min="14082" max="14082" width="14.140625"/>
    <col customWidth="1" min="14083" max="14083" width="39.5703125"/>
    <col customWidth="1" min="14084" max="14084" width="11.140625"/>
    <col customWidth="1" min="14085" max="14085" width="14.5703125"/>
    <col customWidth="1" min="14086" max="14086" width="13.5703125"/>
    <col customWidth="1" min="14087" max="14087" width="11.85546875"/>
    <col customWidth="1" min="14088" max="14088" width="13"/>
    <col customWidth="1" min="14089" max="14089" width="7.140625"/>
    <col customWidth="1" min="14090" max="14090" width="7.85546875"/>
    <col customWidth="1" min="14091" max="14091" width="8.7109375"/>
    <col customWidth="1" min="14338" max="14338" width="14.140625"/>
    <col customWidth="1" min="14339" max="14339" width="39.5703125"/>
    <col customWidth="1" min="14340" max="14340" width="11.140625"/>
    <col customWidth="1" min="14341" max="14341" width="14.5703125"/>
    <col customWidth="1" min="14342" max="14342" width="13.5703125"/>
    <col customWidth="1" min="14343" max="14343" width="11.85546875"/>
    <col customWidth="1" min="14344" max="14344" width="13"/>
    <col customWidth="1" min="14345" max="14345" width="7.140625"/>
    <col customWidth="1" min="14346" max="14346" width="7.85546875"/>
    <col customWidth="1" min="14347" max="14347" width="8.7109375"/>
    <col customWidth="1" min="14594" max="14594" width="14.140625"/>
    <col customWidth="1" min="14595" max="14595" width="39.5703125"/>
    <col customWidth="1" min="14596" max="14596" width="11.140625"/>
    <col customWidth="1" min="14597" max="14597" width="14.5703125"/>
    <col customWidth="1" min="14598" max="14598" width="13.5703125"/>
    <col customWidth="1" min="14599" max="14599" width="11.85546875"/>
    <col customWidth="1" min="14600" max="14600" width="13"/>
    <col customWidth="1" min="14601" max="14601" width="7.140625"/>
    <col customWidth="1" min="14602" max="14602" width="7.85546875"/>
    <col customWidth="1" min="14603" max="14603" width="8.7109375"/>
    <col customWidth="1" min="14850" max="14850" width="14.140625"/>
    <col customWidth="1" min="14851" max="14851" width="39.5703125"/>
    <col customWidth="1" min="14852" max="14852" width="11.140625"/>
    <col customWidth="1" min="14853" max="14853" width="14.5703125"/>
    <col customWidth="1" min="14854" max="14854" width="13.5703125"/>
    <col customWidth="1" min="14855" max="14855" width="11.85546875"/>
    <col customWidth="1" min="14856" max="14856" width="13"/>
    <col customWidth="1" min="14857" max="14857" width="7.140625"/>
    <col customWidth="1" min="14858" max="14858" width="7.85546875"/>
    <col customWidth="1" min="14859" max="14859" width="8.7109375"/>
    <col customWidth="1" min="15106" max="15106" width="14.140625"/>
    <col customWidth="1" min="15107" max="15107" width="39.5703125"/>
    <col customWidth="1" min="15108" max="15108" width="11.140625"/>
    <col customWidth="1" min="15109" max="15109" width="14.5703125"/>
    <col customWidth="1" min="15110" max="15110" width="13.5703125"/>
    <col customWidth="1" min="15111" max="15111" width="11.85546875"/>
    <col customWidth="1" min="15112" max="15112" width="13"/>
    <col customWidth="1" min="15113" max="15113" width="7.140625"/>
    <col customWidth="1" min="15114" max="15114" width="7.85546875"/>
    <col customWidth="1" min="15115" max="15115" width="8.7109375"/>
    <col customWidth="1" min="15362" max="15362" width="14.140625"/>
    <col customWidth="1" min="15363" max="15363" width="39.5703125"/>
    <col customWidth="1" min="15364" max="15364" width="11.140625"/>
    <col customWidth="1" min="15365" max="15365" width="14.5703125"/>
    <col customWidth="1" min="15366" max="15366" width="13.5703125"/>
    <col customWidth="1" min="15367" max="15367" width="11.85546875"/>
    <col customWidth="1" min="15368" max="15368" width="13"/>
    <col customWidth="1" min="15369" max="15369" width="7.140625"/>
    <col customWidth="1" min="15370" max="15370" width="7.85546875"/>
    <col customWidth="1" min="15371" max="15371" width="8.7109375"/>
    <col customWidth="1" min="15618" max="15618" width="14.140625"/>
    <col customWidth="1" min="15619" max="15619" width="39.5703125"/>
    <col customWidth="1" min="15620" max="15620" width="11.140625"/>
    <col customWidth="1" min="15621" max="15621" width="14.5703125"/>
    <col customWidth="1" min="15622" max="15622" width="13.5703125"/>
    <col customWidth="1" min="15623" max="15623" width="11.85546875"/>
    <col customWidth="1" min="15624" max="15624" width="13"/>
    <col customWidth="1" min="15625" max="15625" width="7.140625"/>
    <col customWidth="1" min="15626" max="15626" width="7.85546875"/>
    <col customWidth="1" min="15627" max="15627" width="8.7109375"/>
    <col customWidth="1" min="15874" max="15874" width="14.140625"/>
    <col customWidth="1" min="15875" max="15875" width="39.5703125"/>
    <col customWidth="1" min="15876" max="15876" width="11.140625"/>
    <col customWidth="1" min="15877" max="15877" width="14.5703125"/>
    <col customWidth="1" min="15878" max="15878" width="13.5703125"/>
    <col customWidth="1" min="15879" max="15879" width="11.85546875"/>
    <col customWidth="1" min="15880" max="15880" width="13"/>
    <col customWidth="1" min="15881" max="15881" width="7.140625"/>
    <col customWidth="1" min="15882" max="15882" width="7.85546875"/>
    <col customWidth="1" min="15883" max="15883" width="8.7109375"/>
    <col customWidth="1" min="16130" max="16130" width="14.140625"/>
    <col customWidth="1" min="16131" max="16131" width="39.5703125"/>
    <col customWidth="1" min="16132" max="16132" width="11.140625"/>
    <col customWidth="1" min="16133" max="16133" width="14.5703125"/>
    <col customWidth="1" min="16134" max="16134" width="13.5703125"/>
    <col customWidth="1" min="16135" max="16135" width="11.85546875"/>
    <col customWidth="1" min="16136" max="16136" width="13"/>
    <col customWidth="1" min="16137" max="16137" width="7.140625"/>
    <col customWidth="1" min="16138" max="16138" width="7.85546875"/>
    <col customWidth="1" min="16139" max="16139" width="8.7109375"/>
  </cols>
  <sheetData>
    <row r="2" ht="16.5">
      <c r="B2" s="217" t="s">
        <v>141</v>
      </c>
    </row>
    <row r="3" ht="19.5">
      <c r="A3" s="3"/>
      <c r="B3" s="218" t="s">
        <v>142</v>
      </c>
      <c r="C3" s="218"/>
      <c r="D3" s="218"/>
      <c r="E3" s="218"/>
      <c r="F3" s="218"/>
      <c r="G3" s="218"/>
      <c r="H3" s="218"/>
      <c r="I3" s="218"/>
    </row>
    <row r="4" ht="15.75">
      <c r="A4" s="4"/>
      <c r="B4" s="5" t="s">
        <v>1</v>
      </c>
      <c r="C4" s="6" t="s">
        <v>2</v>
      </c>
      <c r="D4" s="6" t="s">
        <v>3</v>
      </c>
      <c r="E4" s="7" t="s">
        <v>4</v>
      </c>
      <c r="F4" s="8"/>
      <c r="G4" s="9"/>
      <c r="H4" s="6" t="s">
        <v>5</v>
      </c>
      <c r="I4" s="6" t="s">
        <v>6</v>
      </c>
    </row>
    <row r="5" ht="15.75">
      <c r="A5" s="4"/>
      <c r="B5" s="10"/>
      <c r="C5" s="11" t="s">
        <v>7</v>
      </c>
      <c r="D5" s="11" t="s">
        <v>7</v>
      </c>
      <c r="E5" s="11" t="s">
        <v>8</v>
      </c>
      <c r="F5" s="9" t="s">
        <v>9</v>
      </c>
      <c r="G5" s="9" t="s">
        <v>10</v>
      </c>
      <c r="H5" s="11" t="s">
        <v>11</v>
      </c>
      <c r="I5" s="11" t="s">
        <v>12</v>
      </c>
    </row>
    <row r="6">
      <c r="A6" s="4"/>
      <c r="B6" s="12" t="s">
        <v>143</v>
      </c>
      <c r="C6" s="13"/>
      <c r="D6" s="13"/>
      <c r="E6" s="13"/>
      <c r="F6" s="13"/>
      <c r="G6" s="13"/>
      <c r="H6" s="13"/>
      <c r="I6" s="14"/>
    </row>
    <row r="7" ht="15.75">
      <c r="A7" s="4"/>
      <c r="B7" s="15"/>
      <c r="C7" s="16"/>
      <c r="D7" s="16"/>
      <c r="E7" s="16"/>
      <c r="F7" s="16"/>
      <c r="G7" s="16"/>
      <c r="H7" s="16"/>
      <c r="I7" s="17"/>
    </row>
    <row r="8" s="18" customFormat="1" ht="28.5" customHeight="1">
      <c r="B8" s="19" t="s">
        <v>14</v>
      </c>
      <c r="C8" s="20" t="s">
        <v>15</v>
      </c>
      <c r="D8" s="21">
        <v>20</v>
      </c>
      <c r="E8" s="22">
        <v>4.7000000000000002</v>
      </c>
      <c r="F8" s="23">
        <v>7.9000000000000004</v>
      </c>
      <c r="G8" s="23">
        <v>7.2999999999999998</v>
      </c>
      <c r="H8" s="23">
        <v>123</v>
      </c>
      <c r="I8" s="24">
        <v>21</v>
      </c>
    </row>
    <row r="9" ht="19.5">
      <c r="A9" s="4"/>
      <c r="B9" s="67"/>
      <c r="C9" s="104" t="s">
        <v>86</v>
      </c>
      <c r="D9" s="27">
        <v>10</v>
      </c>
      <c r="E9" s="24">
        <v>5.9999999999999998e-002</v>
      </c>
      <c r="F9" s="24">
        <v>0.81999999999999995</v>
      </c>
      <c r="G9" s="24">
        <v>8.0000000000000002e-002</v>
      </c>
      <c r="H9" s="24">
        <v>74.799999999999997</v>
      </c>
      <c r="I9" s="24">
        <v>20</v>
      </c>
    </row>
    <row r="10" ht="19.5">
      <c r="A10" s="4"/>
      <c r="B10" s="70"/>
      <c r="C10" s="129" t="s">
        <v>17</v>
      </c>
      <c r="D10" s="21">
        <v>210</v>
      </c>
      <c r="E10" s="24">
        <v>7.4000000000000004</v>
      </c>
      <c r="F10" s="24">
        <v>10.52</v>
      </c>
      <c r="G10" s="24">
        <v>25.800000000000001</v>
      </c>
      <c r="H10" s="24">
        <v>267.12</v>
      </c>
      <c r="I10" s="24">
        <v>302</v>
      </c>
    </row>
    <row r="11" ht="19.5">
      <c r="A11" s="4"/>
      <c r="B11" s="70"/>
      <c r="C11" s="104" t="s">
        <v>18</v>
      </c>
      <c r="D11" s="21">
        <v>40</v>
      </c>
      <c r="E11" s="24">
        <v>5.0999999999999996</v>
      </c>
      <c r="F11" s="24">
        <v>4.5999999999999996</v>
      </c>
      <c r="G11" s="24">
        <v>0.29999999999999999</v>
      </c>
      <c r="H11" s="24">
        <v>62.799999999999997</v>
      </c>
      <c r="I11" s="24">
        <v>337</v>
      </c>
    </row>
    <row r="12" ht="19.5">
      <c r="A12" s="4"/>
      <c r="B12" s="70"/>
      <c r="C12" s="104" t="s">
        <v>19</v>
      </c>
      <c r="D12" s="21">
        <v>200</v>
      </c>
      <c r="E12" s="24">
        <v>4.8499999999999996</v>
      </c>
      <c r="F12" s="24">
        <v>5.04</v>
      </c>
      <c r="G12" s="24">
        <v>32.729999999999997</v>
      </c>
      <c r="H12" s="24">
        <v>195.71000000000001</v>
      </c>
      <c r="I12" s="24">
        <v>304</v>
      </c>
    </row>
    <row r="13" ht="19.5">
      <c r="A13" s="4"/>
      <c r="B13" s="74"/>
      <c r="C13" s="105" t="s">
        <v>20</v>
      </c>
      <c r="D13" s="43">
        <v>40</v>
      </c>
      <c r="E13" s="44">
        <v>4.0499999999999998</v>
      </c>
      <c r="F13" s="44">
        <v>0.59999999999999998</v>
      </c>
      <c r="G13" s="44">
        <v>7.54</v>
      </c>
      <c r="H13" s="44">
        <v>102</v>
      </c>
      <c r="I13" s="73">
        <v>2</v>
      </c>
    </row>
    <row r="14" ht="19.5">
      <c r="A14" s="4"/>
      <c r="B14" s="75" t="s">
        <v>21</v>
      </c>
      <c r="C14" s="76"/>
      <c r="D14" s="132">
        <f>SUM(D8:D13)</f>
        <v>520</v>
      </c>
      <c r="E14" s="132">
        <f>SUM(E8:E13)</f>
        <v>26.16</v>
      </c>
      <c r="F14" s="132">
        <f>SUM(F8:F13)</f>
        <v>29.480000000000004</v>
      </c>
      <c r="G14" s="132">
        <f>SUM(G8:G13)</f>
        <v>73.75</v>
      </c>
      <c r="H14" s="132">
        <f>SUM(H8:H13)</f>
        <v>825.43000000000006</v>
      </c>
      <c r="I14" s="73"/>
    </row>
    <row r="15" ht="19.5">
      <c r="A15" s="39"/>
      <c r="B15" s="40"/>
      <c r="C15" s="32" t="s">
        <v>94</v>
      </c>
      <c r="D15" s="33">
        <v>225</v>
      </c>
      <c r="E15" s="34">
        <v>0.53000000000000003</v>
      </c>
      <c r="F15" s="34">
        <v>0</v>
      </c>
      <c r="G15" s="34">
        <v>14.92</v>
      </c>
      <c r="H15" s="34">
        <v>57</v>
      </c>
      <c r="I15" s="219">
        <v>3</v>
      </c>
    </row>
    <row r="16" ht="19.5">
      <c r="A16" s="4"/>
      <c r="B16" s="75" t="s">
        <v>23</v>
      </c>
      <c r="C16" s="76"/>
      <c r="D16" s="139">
        <f>D15</f>
        <v>225</v>
      </c>
      <c r="E16" s="80">
        <f>E15</f>
        <v>0.53000000000000003</v>
      </c>
      <c r="F16" s="80">
        <f>F15</f>
        <v>0</v>
      </c>
      <c r="G16" s="80">
        <f>G15</f>
        <v>14.92</v>
      </c>
      <c r="H16" s="80">
        <f>H15</f>
        <v>57</v>
      </c>
      <c r="I16" s="80"/>
    </row>
    <row r="17" ht="28.5" customHeight="1">
      <c r="A17" s="18"/>
      <c r="B17" s="41" t="s">
        <v>24</v>
      </c>
      <c r="C17" s="42" t="s">
        <v>144</v>
      </c>
      <c r="D17" s="118">
        <v>100</v>
      </c>
      <c r="E17" s="73">
        <v>2.3300000000000001</v>
      </c>
      <c r="F17" s="73">
        <v>5.6699999999999999</v>
      </c>
      <c r="G17" s="73">
        <v>12.220000000000001</v>
      </c>
      <c r="H17" s="73">
        <v>101</v>
      </c>
      <c r="I17" s="73">
        <v>17</v>
      </c>
    </row>
    <row r="18" ht="38.25">
      <c r="A18" s="4"/>
      <c r="B18" s="48"/>
      <c r="C18" s="220" t="s">
        <v>26</v>
      </c>
      <c r="D18" s="118">
        <v>270</v>
      </c>
      <c r="E18" s="73">
        <v>7.54</v>
      </c>
      <c r="F18" s="73">
        <v>7.1699999999999999</v>
      </c>
      <c r="G18" s="73">
        <v>11.119999999999999</v>
      </c>
      <c r="H18" s="73">
        <v>146.88</v>
      </c>
      <c r="I18" s="73">
        <v>101</v>
      </c>
    </row>
    <row r="19" ht="19.5">
      <c r="A19" s="4"/>
      <c r="B19" s="48"/>
      <c r="C19" s="42" t="s">
        <v>28</v>
      </c>
      <c r="D19" s="118">
        <v>100</v>
      </c>
      <c r="E19" s="73">
        <v>11.93</v>
      </c>
      <c r="F19" s="73">
        <v>10.800000000000001</v>
      </c>
      <c r="G19" s="73">
        <v>12</v>
      </c>
      <c r="H19" s="73">
        <v>165.75</v>
      </c>
      <c r="I19" s="73">
        <v>206</v>
      </c>
    </row>
    <row r="20" ht="19.5">
      <c r="A20" s="4"/>
      <c r="B20" s="48"/>
      <c r="C20" s="42" t="s">
        <v>29</v>
      </c>
      <c r="D20" s="118">
        <v>180</v>
      </c>
      <c r="E20" s="73">
        <v>8.4000000000000004</v>
      </c>
      <c r="F20" s="73">
        <v>10.800000000000001</v>
      </c>
      <c r="G20" s="73">
        <v>41.259999999999998</v>
      </c>
      <c r="H20" s="73">
        <v>303</v>
      </c>
      <c r="I20" s="73">
        <v>505</v>
      </c>
    </row>
    <row r="21" ht="19.5">
      <c r="A21" s="4"/>
      <c r="B21" s="48"/>
      <c r="C21" s="42" t="s">
        <v>31</v>
      </c>
      <c r="D21" s="118">
        <v>50</v>
      </c>
      <c r="E21" s="73">
        <v>1.3</v>
      </c>
      <c r="F21" s="73">
        <v>2.3999999999999999</v>
      </c>
      <c r="G21" s="73">
        <v>4.2000000000000002</v>
      </c>
      <c r="H21" s="73">
        <v>44</v>
      </c>
      <c r="I21" s="73">
        <v>24</v>
      </c>
    </row>
    <row r="22" ht="19.5">
      <c r="A22" s="49"/>
      <c r="B22" s="48"/>
      <c r="C22" s="42" t="s">
        <v>32</v>
      </c>
      <c r="D22" s="118">
        <v>200</v>
      </c>
      <c r="E22" s="73">
        <v>0</v>
      </c>
      <c r="F22" s="73">
        <v>0</v>
      </c>
      <c r="G22" s="73">
        <v>35.5</v>
      </c>
      <c r="H22" s="73">
        <v>92</v>
      </c>
      <c r="I22" s="73">
        <v>50</v>
      </c>
    </row>
    <row r="23" ht="19.5">
      <c r="A23" s="4"/>
      <c r="B23" s="78"/>
      <c r="C23" s="42" t="s">
        <v>33</v>
      </c>
      <c r="D23" s="118">
        <v>80</v>
      </c>
      <c r="E23" s="73">
        <v>3.8599999999999999</v>
      </c>
      <c r="F23" s="73">
        <v>0.38</v>
      </c>
      <c r="G23" s="73">
        <v>38.5</v>
      </c>
      <c r="H23" s="73">
        <v>101.37</v>
      </c>
      <c r="I23" s="73">
        <v>1</v>
      </c>
    </row>
    <row r="24" ht="19.5">
      <c r="A24" s="4"/>
      <c r="B24" s="75" t="s">
        <v>34</v>
      </c>
      <c r="C24" s="76"/>
      <c r="D24" s="139">
        <f>SUM(D17:D23)</f>
        <v>980</v>
      </c>
      <c r="E24" s="80">
        <f>SUM(E17:E23)</f>
        <v>35.360000000000007</v>
      </c>
      <c r="F24" s="80">
        <f>SUM(F17:F23)</f>
        <v>37.219999999999999</v>
      </c>
      <c r="G24" s="80">
        <f>SUM(G17:G23)</f>
        <v>154.80000000000001</v>
      </c>
      <c r="H24" s="80">
        <f>SUM(H17:H23)</f>
        <v>954</v>
      </c>
      <c r="I24" s="73"/>
    </row>
    <row r="25" ht="19.5">
      <c r="A25" s="4"/>
      <c r="B25" s="75" t="s">
        <v>35</v>
      </c>
      <c r="C25" s="76"/>
      <c r="D25" s="139"/>
      <c r="E25" s="80">
        <f>E14+E16+E24</f>
        <v>62.050000000000011</v>
      </c>
      <c r="F25" s="80">
        <f>F14+F16+F24</f>
        <v>66.700000000000003</v>
      </c>
      <c r="G25" s="80">
        <f>G14+G16+G24</f>
        <v>243.47000000000003</v>
      </c>
      <c r="H25" s="80">
        <f>H14+H16+H24</f>
        <v>1836.4300000000001</v>
      </c>
      <c r="I25" s="73"/>
    </row>
    <row r="27" ht="27.75" customHeight="1">
      <c r="B27" s="217" t="s">
        <v>36</v>
      </c>
    </row>
    <row r="28" ht="18" customHeight="1">
      <c r="B28" s="218" t="s">
        <v>142</v>
      </c>
      <c r="C28" s="218"/>
      <c r="D28" s="218"/>
      <c r="E28" s="218"/>
      <c r="F28" s="218"/>
      <c r="G28" s="218"/>
      <c r="H28" s="218"/>
      <c r="I28" s="218"/>
    </row>
    <row r="29" ht="29.25" customHeight="1">
      <c r="B29" s="54" t="s">
        <v>1</v>
      </c>
      <c r="C29" s="55" t="s">
        <v>2</v>
      </c>
      <c r="D29" s="55" t="s">
        <v>3</v>
      </c>
      <c r="E29" s="56" t="s">
        <v>4</v>
      </c>
      <c r="F29" s="57"/>
      <c r="G29" s="58"/>
      <c r="H29" s="55" t="s">
        <v>5</v>
      </c>
      <c r="I29" s="55" t="s">
        <v>6</v>
      </c>
    </row>
    <row r="30" ht="27" customHeight="1">
      <c r="B30" s="59"/>
      <c r="C30" s="60" t="s">
        <v>7</v>
      </c>
      <c r="D30" s="60" t="s">
        <v>7</v>
      </c>
      <c r="E30" s="60" t="s">
        <v>8</v>
      </c>
      <c r="F30" s="58" t="s">
        <v>9</v>
      </c>
      <c r="G30" s="58" t="s">
        <v>10</v>
      </c>
      <c r="H30" s="60" t="s">
        <v>11</v>
      </c>
      <c r="I30" s="60" t="s">
        <v>12</v>
      </c>
    </row>
    <row r="31" ht="12.75" customHeight="1">
      <c r="B31" s="61" t="s">
        <v>37</v>
      </c>
      <c r="C31" s="62"/>
      <c r="D31" s="62"/>
      <c r="E31" s="62"/>
      <c r="F31" s="62"/>
      <c r="G31" s="62"/>
      <c r="H31" s="62"/>
      <c r="I31" s="63"/>
    </row>
    <row r="32" ht="4.5" customHeight="1">
      <c r="B32" s="64"/>
      <c r="C32" s="65"/>
      <c r="D32" s="65"/>
      <c r="E32" s="65"/>
      <c r="F32" s="65"/>
      <c r="G32" s="65"/>
      <c r="H32" s="65"/>
      <c r="I32" s="66"/>
    </row>
    <row r="33" s="18" customFormat="1" ht="19.5">
      <c r="B33" s="67" t="s">
        <v>14</v>
      </c>
      <c r="C33" s="68" t="s">
        <v>38</v>
      </c>
      <c r="D33" s="24">
        <v>60</v>
      </c>
      <c r="E33" s="24">
        <v>3.4500000000000002</v>
      </c>
      <c r="F33" s="24">
        <v>0</v>
      </c>
      <c r="G33" s="24">
        <v>8.75</v>
      </c>
      <c r="H33" s="24">
        <v>49.5</v>
      </c>
      <c r="I33" s="24">
        <v>18</v>
      </c>
    </row>
    <row r="34" s="18" customFormat="1" ht="19.5">
      <c r="B34" s="69"/>
      <c r="C34" s="68" t="s">
        <v>39</v>
      </c>
      <c r="D34" s="24">
        <v>100</v>
      </c>
      <c r="E34" s="24">
        <v>11</v>
      </c>
      <c r="F34" s="24">
        <v>23.899999999999999</v>
      </c>
      <c r="G34" s="24">
        <v>0.40000000000000002</v>
      </c>
      <c r="H34" s="24">
        <v>261</v>
      </c>
      <c r="I34" s="24">
        <v>413</v>
      </c>
    </row>
    <row r="35" s="18" customFormat="1" ht="19.5">
      <c r="B35" s="70"/>
      <c r="C35" s="68" t="s">
        <v>40</v>
      </c>
      <c r="D35" s="24">
        <v>180</v>
      </c>
      <c r="E35" s="134">
        <v>6.2999999999999998</v>
      </c>
      <c r="F35" s="135">
        <v>7.3799999999999999</v>
      </c>
      <c r="G35" s="135">
        <v>42.299999999999997</v>
      </c>
      <c r="H35" s="135">
        <v>264.60000000000002</v>
      </c>
      <c r="I35" s="24">
        <v>516</v>
      </c>
    </row>
    <row r="36" s="71" customFormat="1" ht="19.5">
      <c r="B36" s="48"/>
      <c r="C36" s="42" t="s">
        <v>31</v>
      </c>
      <c r="D36" s="72">
        <v>50</v>
      </c>
      <c r="E36" s="72">
        <v>1.3</v>
      </c>
      <c r="F36" s="72">
        <v>2.3999999999999999</v>
      </c>
      <c r="G36" s="72">
        <v>4.2000000000000002</v>
      </c>
      <c r="H36" s="72">
        <v>44</v>
      </c>
      <c r="I36" s="73">
        <v>587</v>
      </c>
    </row>
    <row r="37" s="18" customFormat="1" ht="19.5">
      <c r="B37" s="70"/>
      <c r="C37" s="68" t="s">
        <v>41</v>
      </c>
      <c r="D37" s="24">
        <v>222</v>
      </c>
      <c r="E37" s="24">
        <v>0</v>
      </c>
      <c r="F37" s="24">
        <v>0</v>
      </c>
      <c r="G37" s="24">
        <v>15</v>
      </c>
      <c r="H37" s="24">
        <v>60</v>
      </c>
      <c r="I37" s="24">
        <v>301</v>
      </c>
    </row>
    <row r="38" s="71" customFormat="1" ht="19.5">
      <c r="B38" s="74"/>
      <c r="C38" s="42" t="s">
        <v>20</v>
      </c>
      <c r="D38" s="44">
        <v>40</v>
      </c>
      <c r="E38" s="44">
        <v>4.0499999999999998</v>
      </c>
      <c r="F38" s="44">
        <v>0.59999999999999998</v>
      </c>
      <c r="G38" s="44">
        <v>7.54</v>
      </c>
      <c r="H38" s="44">
        <v>102</v>
      </c>
      <c r="I38" s="73">
        <v>2</v>
      </c>
    </row>
    <row r="39" s="71" customFormat="1" ht="15.75" customHeight="1">
      <c r="B39" s="75" t="s">
        <v>21</v>
      </c>
      <c r="C39" s="76"/>
      <c r="D39" s="77">
        <f>SUM(D33:D38)</f>
        <v>652</v>
      </c>
      <c r="E39" s="77">
        <f>SUM(E33:E38)</f>
        <v>26.100000000000001</v>
      </c>
      <c r="F39" s="77">
        <f>SUM(F33:F38)</f>
        <v>34.280000000000001</v>
      </c>
      <c r="G39" s="77">
        <f>SUM(G33:G38)</f>
        <v>78.190000000000012</v>
      </c>
      <c r="H39" s="77">
        <f>SUM(H33:H38)</f>
        <v>781.10000000000002</v>
      </c>
      <c r="I39" s="73"/>
    </row>
    <row r="40" s="18" customFormat="1" ht="19.5">
      <c r="B40" s="78"/>
      <c r="C40" s="42" t="s">
        <v>42</v>
      </c>
      <c r="D40" s="44">
        <v>100</v>
      </c>
      <c r="E40" s="44">
        <v>0.53000000000000003</v>
      </c>
      <c r="F40" s="44">
        <v>0</v>
      </c>
      <c r="G40" s="79">
        <v>14.92</v>
      </c>
      <c r="H40" s="44">
        <v>57</v>
      </c>
      <c r="I40" s="73">
        <v>3</v>
      </c>
    </row>
    <row r="41" s="71" customFormat="1" ht="24" customHeight="1">
      <c r="B41" s="75" t="s">
        <v>23</v>
      </c>
      <c r="C41" s="76"/>
      <c r="D41" s="80">
        <f>D40</f>
        <v>100</v>
      </c>
      <c r="E41" s="80">
        <f>E40</f>
        <v>0.53000000000000003</v>
      </c>
      <c r="F41" s="80">
        <f>F40</f>
        <v>0</v>
      </c>
      <c r="G41" s="80">
        <f>G40</f>
        <v>14.92</v>
      </c>
      <c r="H41" s="80">
        <f>H40</f>
        <v>57</v>
      </c>
      <c r="I41" s="80"/>
    </row>
    <row r="42" s="71" customFormat="1" ht="19.5">
      <c r="B42" s="81" t="s">
        <v>24</v>
      </c>
      <c r="C42" s="42" t="s">
        <v>43</v>
      </c>
      <c r="D42" s="72">
        <v>100</v>
      </c>
      <c r="E42" s="72">
        <v>0.69999999999999996</v>
      </c>
      <c r="F42" s="72">
        <v>5.6699999999999999</v>
      </c>
      <c r="G42" s="72">
        <v>2.2999999999999998</v>
      </c>
      <c r="H42" s="72">
        <v>13.33</v>
      </c>
      <c r="I42" s="82">
        <v>15</v>
      </c>
    </row>
    <row r="43" s="18" customFormat="1" ht="20.25" customHeight="1">
      <c r="B43" s="48"/>
      <c r="C43" s="42" t="s">
        <v>44</v>
      </c>
      <c r="D43" s="72">
        <v>270</v>
      </c>
      <c r="E43" s="72">
        <v>14.58</v>
      </c>
      <c r="F43" s="72">
        <v>7.2999999999999998</v>
      </c>
      <c r="G43" s="72">
        <v>11.880000000000001</v>
      </c>
      <c r="H43" s="72">
        <v>171.72</v>
      </c>
      <c r="I43" s="72">
        <v>102</v>
      </c>
    </row>
    <row r="44" s="18" customFormat="1" ht="38.25">
      <c r="B44" s="48"/>
      <c r="C44" s="42" t="s">
        <v>46</v>
      </c>
      <c r="D44" s="72">
        <v>250</v>
      </c>
      <c r="E44" s="72">
        <v>18.25</v>
      </c>
      <c r="F44" s="72">
        <v>24.5</v>
      </c>
      <c r="G44" s="72">
        <v>14.25</v>
      </c>
      <c r="H44" s="72">
        <v>350</v>
      </c>
      <c r="I44" s="72">
        <v>205</v>
      </c>
    </row>
    <row r="45" s="71" customFormat="1" ht="19.5">
      <c r="B45" s="48"/>
      <c r="C45" s="42" t="s">
        <v>31</v>
      </c>
      <c r="D45" s="72">
        <v>50</v>
      </c>
      <c r="E45" s="72">
        <v>1.3</v>
      </c>
      <c r="F45" s="72">
        <v>2.3999999999999999</v>
      </c>
      <c r="G45" s="72">
        <v>4.2000000000000002</v>
      </c>
      <c r="H45" s="72">
        <v>44</v>
      </c>
      <c r="I45" s="73">
        <v>587</v>
      </c>
    </row>
    <row r="46" s="83" customFormat="1" ht="19.5">
      <c r="B46" s="84"/>
      <c r="C46" s="42" t="s">
        <v>48</v>
      </c>
      <c r="D46" s="73">
        <v>200</v>
      </c>
      <c r="E46" s="73">
        <v>0</v>
      </c>
      <c r="F46" s="73">
        <v>0</v>
      </c>
      <c r="G46" s="73">
        <v>35.5</v>
      </c>
      <c r="H46" s="73">
        <v>92</v>
      </c>
      <c r="I46" s="73">
        <v>50</v>
      </c>
    </row>
    <row r="47" s="71" customFormat="1" ht="19.5">
      <c r="B47" s="78"/>
      <c r="C47" s="42" t="s">
        <v>33</v>
      </c>
      <c r="D47" s="72">
        <v>80</v>
      </c>
      <c r="E47" s="72">
        <v>3.8599999999999999</v>
      </c>
      <c r="F47" s="72">
        <v>0.38</v>
      </c>
      <c r="G47" s="72">
        <v>38.5</v>
      </c>
      <c r="H47" s="72">
        <v>101.37</v>
      </c>
      <c r="I47" s="221">
        <v>3</v>
      </c>
    </row>
    <row r="48" s="71" customFormat="1" ht="22.5" customHeight="1">
      <c r="B48" s="106" t="s">
        <v>34</v>
      </c>
      <c r="C48" s="107"/>
      <c r="D48" s="86">
        <f>SUM(D42:D47)</f>
        <v>950</v>
      </c>
      <c r="E48" s="86">
        <f>SUM(E42:E47)</f>
        <v>38.689999999999998</v>
      </c>
      <c r="F48" s="86">
        <f>SUM(F42:F47)</f>
        <v>40.25</v>
      </c>
      <c r="G48" s="86">
        <f>SUM(G42:G47)</f>
        <v>106.63</v>
      </c>
      <c r="H48" s="86">
        <f>SUM(H42:H47)</f>
        <v>772.41999999999996</v>
      </c>
      <c r="I48" s="183"/>
    </row>
    <row r="49" s="71" customFormat="1" ht="24.75" customHeight="1">
      <c r="B49" s="106" t="s">
        <v>35</v>
      </c>
      <c r="C49" s="107"/>
      <c r="D49" s="110"/>
      <c r="E49" s="110">
        <f>E39+E41+E48</f>
        <v>65.319999999999993</v>
      </c>
      <c r="F49" s="110">
        <f>F39+F41+F48</f>
        <v>74.530000000000001</v>
      </c>
      <c r="G49" s="110">
        <f>G39+G41+G48</f>
        <v>199.74000000000001</v>
      </c>
      <c r="H49" s="110">
        <f>H39+H41+H48</f>
        <v>1610.52</v>
      </c>
      <c r="I49" s="88"/>
    </row>
    <row r="50" ht="24.75" customHeight="1">
      <c r="B50" s="222"/>
      <c r="C50" s="222"/>
      <c r="D50" s="223"/>
      <c r="E50" s="223"/>
      <c r="F50" s="223"/>
      <c r="G50" s="223"/>
      <c r="H50" s="223"/>
      <c r="I50" s="224"/>
    </row>
    <row r="51" ht="16.5">
      <c r="B51" s="217" t="s">
        <v>145</v>
      </c>
    </row>
    <row r="52" s="90" customFormat="1" ht="22.5" customHeight="1">
      <c r="B52" s="218" t="s">
        <v>142</v>
      </c>
      <c r="C52" s="218"/>
      <c r="D52" s="218"/>
      <c r="E52" s="218"/>
      <c r="F52" s="218"/>
      <c r="G52" s="218"/>
      <c r="H52" s="218"/>
      <c r="I52" s="218"/>
    </row>
    <row r="53" s="90" customFormat="1" ht="29.25" customHeight="1">
      <c r="B53" s="91" t="s">
        <v>1</v>
      </c>
      <c r="C53" s="92" t="s">
        <v>2</v>
      </c>
      <c r="D53" s="92" t="s">
        <v>3</v>
      </c>
      <c r="E53" s="93" t="s">
        <v>4</v>
      </c>
      <c r="F53" s="94"/>
      <c r="G53" s="95"/>
      <c r="H53" s="92" t="s">
        <v>5</v>
      </c>
      <c r="I53" s="92" t="s">
        <v>6</v>
      </c>
    </row>
    <row r="54" s="90" customFormat="1" ht="27" customHeight="1">
      <c r="B54" s="96"/>
      <c r="C54" s="97" t="s">
        <v>7</v>
      </c>
      <c r="D54" s="97" t="s">
        <v>7</v>
      </c>
      <c r="E54" s="97" t="s">
        <v>8</v>
      </c>
      <c r="F54" s="95" t="s">
        <v>9</v>
      </c>
      <c r="G54" s="95" t="s">
        <v>10</v>
      </c>
      <c r="H54" s="97" t="s">
        <v>11</v>
      </c>
      <c r="I54" s="97" t="s">
        <v>12</v>
      </c>
    </row>
    <row r="55" s="90" customFormat="1" ht="16.5">
      <c r="B55" s="61" t="s">
        <v>50</v>
      </c>
      <c r="C55" s="62"/>
      <c r="D55" s="62"/>
      <c r="E55" s="62"/>
      <c r="F55" s="62"/>
      <c r="G55" s="62"/>
      <c r="H55" s="62"/>
      <c r="I55" s="63"/>
    </row>
    <row r="56" s="90" customFormat="1" ht="4.5" customHeight="1">
      <c r="B56" s="64"/>
      <c r="C56" s="65"/>
      <c r="D56" s="65"/>
      <c r="E56" s="65"/>
      <c r="F56" s="65"/>
      <c r="G56" s="65"/>
      <c r="H56" s="65"/>
      <c r="I56" s="66"/>
    </row>
    <row r="57" s="18" customFormat="1" ht="19.5">
      <c r="B57" s="67" t="s">
        <v>14</v>
      </c>
      <c r="C57" s="104" t="s">
        <v>51</v>
      </c>
      <c r="D57" s="24">
        <v>200</v>
      </c>
      <c r="E57" s="24">
        <v>16.800000000000001</v>
      </c>
      <c r="F57" s="24">
        <v>21.800000000000001</v>
      </c>
      <c r="G57" s="24">
        <v>41.399999999999999</v>
      </c>
      <c r="H57" s="24">
        <v>337</v>
      </c>
      <c r="I57" s="24">
        <v>21</v>
      </c>
    </row>
    <row r="58" s="18" customFormat="1" ht="19.5">
      <c r="B58" s="70"/>
      <c r="C58" s="68" t="s">
        <v>52</v>
      </c>
      <c r="D58" s="24">
        <v>200</v>
      </c>
      <c r="E58" s="24">
        <v>2.5</v>
      </c>
      <c r="F58" s="24">
        <v>3.6000000000000001</v>
      </c>
      <c r="G58" s="24">
        <v>28.699999999999999</v>
      </c>
      <c r="H58" s="24">
        <v>125</v>
      </c>
      <c r="I58" s="24">
        <v>305</v>
      </c>
    </row>
    <row r="59" s="18" customFormat="1" ht="19.5">
      <c r="B59" s="74"/>
      <c r="C59" s="105" t="s">
        <v>20</v>
      </c>
      <c r="D59" s="44">
        <v>40</v>
      </c>
      <c r="E59" s="44">
        <v>4.0499999999999998</v>
      </c>
      <c r="F59" s="44">
        <v>0.59999999999999998</v>
      </c>
      <c r="G59" s="44">
        <v>7.54</v>
      </c>
      <c r="H59" s="44">
        <v>102</v>
      </c>
      <c r="I59" s="73">
        <v>2</v>
      </c>
    </row>
    <row r="60" s="18" customFormat="1" ht="19.5">
      <c r="B60" s="106" t="s">
        <v>21</v>
      </c>
      <c r="C60" s="107"/>
      <c r="D60" s="77">
        <f>SUM(D57:D59)</f>
        <v>440</v>
      </c>
      <c r="E60" s="77">
        <f>SUM(E57:E59)</f>
        <v>23.350000000000001</v>
      </c>
      <c r="F60" s="77">
        <f>SUM(F57:F59)</f>
        <v>26.000000000000004</v>
      </c>
      <c r="G60" s="77">
        <f>SUM(G57:G59)</f>
        <v>77.640000000000001</v>
      </c>
      <c r="H60" s="77">
        <f>SUM(H57:H59)</f>
        <v>564</v>
      </c>
      <c r="I60" s="73"/>
    </row>
    <row r="61" s="18" customFormat="1" ht="19.5">
      <c r="B61" s="78"/>
      <c r="C61" s="105" t="s">
        <v>22</v>
      </c>
      <c r="D61" s="44">
        <v>200</v>
      </c>
      <c r="E61" s="44">
        <v>0.42999999999999999</v>
      </c>
      <c r="F61" s="44">
        <v>0</v>
      </c>
      <c r="G61" s="44">
        <v>12.92</v>
      </c>
      <c r="H61" s="44">
        <v>89</v>
      </c>
      <c r="I61" s="73">
        <v>3</v>
      </c>
    </row>
    <row r="62" s="18" customFormat="1" ht="24" customHeight="1">
      <c r="B62" s="106" t="s">
        <v>23</v>
      </c>
      <c r="C62" s="107"/>
      <c r="D62" s="80">
        <f>D61</f>
        <v>200</v>
      </c>
      <c r="E62" s="80">
        <f>E61</f>
        <v>0.42999999999999999</v>
      </c>
      <c r="F62" s="80">
        <f>F61</f>
        <v>0</v>
      </c>
      <c r="G62" s="80">
        <f>G61</f>
        <v>12.92</v>
      </c>
      <c r="H62" s="80">
        <f>H61</f>
        <v>89</v>
      </c>
      <c r="I62" s="80"/>
    </row>
    <row r="63" s="18" customFormat="1" ht="19.5">
      <c r="B63" s="41" t="s">
        <v>24</v>
      </c>
      <c r="C63" s="42" t="s">
        <v>54</v>
      </c>
      <c r="D63" s="88">
        <v>100</v>
      </c>
      <c r="E63" s="88">
        <v>1.48</v>
      </c>
      <c r="F63" s="88">
        <v>6.3200000000000003</v>
      </c>
      <c r="G63" s="88">
        <v>7.2300000000000004</v>
      </c>
      <c r="H63" s="88">
        <v>91.370000000000005</v>
      </c>
      <c r="I63" s="73">
        <v>31</v>
      </c>
    </row>
    <row r="64" s="225" customFormat="1" ht="38.25">
      <c r="B64" s="48"/>
      <c r="C64" s="42" t="s">
        <v>146</v>
      </c>
      <c r="D64" s="88" t="s">
        <v>147</v>
      </c>
      <c r="E64" s="88">
        <v>5.2699999999999996</v>
      </c>
      <c r="F64" s="88">
        <v>7.8200000000000003</v>
      </c>
      <c r="G64" s="88">
        <v>21.719999999999999</v>
      </c>
      <c r="H64" s="88">
        <v>210</v>
      </c>
      <c r="I64" s="88">
        <v>107</v>
      </c>
    </row>
    <row r="65" s="18" customFormat="1" ht="19.5">
      <c r="B65" s="48"/>
      <c r="C65" s="42" t="s">
        <v>148</v>
      </c>
      <c r="D65" s="88" t="s">
        <v>149</v>
      </c>
      <c r="E65" s="88">
        <v>21.16</v>
      </c>
      <c r="F65" s="88">
        <v>14.5</v>
      </c>
      <c r="G65" s="88">
        <v>3.7999999999999998</v>
      </c>
      <c r="H65" s="88">
        <v>197.59999999999999</v>
      </c>
      <c r="I65" s="221">
        <v>214</v>
      </c>
    </row>
    <row r="66" s="18" customFormat="1" ht="19.5">
      <c r="B66" s="48"/>
      <c r="C66" s="42" t="s">
        <v>58</v>
      </c>
      <c r="D66" s="88">
        <v>180</v>
      </c>
      <c r="E66" s="226">
        <v>8</v>
      </c>
      <c r="F66" s="226">
        <v>9</v>
      </c>
      <c r="G66" s="226">
        <v>45.649999999999999</v>
      </c>
      <c r="H66" s="226">
        <v>300.60000000000002</v>
      </c>
      <c r="I66" s="183">
        <v>501</v>
      </c>
    </row>
    <row r="67" s="18" customFormat="1" ht="19.5">
      <c r="B67" s="48"/>
      <c r="C67" s="42" t="s">
        <v>59</v>
      </c>
      <c r="D67" s="88">
        <v>200</v>
      </c>
      <c r="E67" s="88">
        <v>1.2</v>
      </c>
      <c r="F67" s="88">
        <v>0</v>
      </c>
      <c r="G67" s="88">
        <v>31.600000000000001</v>
      </c>
      <c r="H67" s="88">
        <v>126</v>
      </c>
      <c r="I67" s="72">
        <v>302</v>
      </c>
    </row>
    <row r="68" s="18" customFormat="1" ht="19.5">
      <c r="B68" s="78"/>
      <c r="C68" s="42" t="s">
        <v>33</v>
      </c>
      <c r="D68" s="88">
        <v>80</v>
      </c>
      <c r="E68" s="88">
        <v>3.8599999999999999</v>
      </c>
      <c r="F68" s="88">
        <v>0.38</v>
      </c>
      <c r="G68" s="88">
        <v>38.5</v>
      </c>
      <c r="H68" s="88">
        <v>101.37</v>
      </c>
      <c r="I68" s="72">
        <v>3</v>
      </c>
    </row>
    <row r="69" s="18" customFormat="1" ht="22.5" customHeight="1">
      <c r="B69" s="106" t="s">
        <v>34</v>
      </c>
      <c r="C69" s="107"/>
      <c r="D69" s="110">
        <f>SUM(D63:D68)</f>
        <v>560</v>
      </c>
      <c r="E69" s="110">
        <f>SUM(E63:E68)</f>
        <v>40.969999999999999</v>
      </c>
      <c r="F69" s="110">
        <f>SUM(F63:F68)</f>
        <v>38.020000000000003</v>
      </c>
      <c r="G69" s="110">
        <f>SUM(G63:G68)</f>
        <v>148.5</v>
      </c>
      <c r="H69" s="227">
        <f>SUM(H63:H68)</f>
        <v>1026.9400000000001</v>
      </c>
      <c r="I69" s="72"/>
    </row>
    <row r="70" s="18" customFormat="1" ht="24.75" customHeight="1">
      <c r="B70" s="106" t="s">
        <v>35</v>
      </c>
      <c r="C70" s="107"/>
      <c r="D70" s="110"/>
      <c r="E70" s="110">
        <f>E69+E62</f>
        <v>41.399999999999999</v>
      </c>
      <c r="F70" s="110">
        <f>F69+F62</f>
        <v>38.020000000000003</v>
      </c>
      <c r="G70" s="110">
        <f>G69+G62</f>
        <v>161.41999999999999</v>
      </c>
      <c r="H70" s="110">
        <f>H60+H62+H69</f>
        <v>1679.9400000000001</v>
      </c>
      <c r="I70" s="88"/>
    </row>
    <row r="72" ht="16.5">
      <c r="B72" s="217" t="s">
        <v>110</v>
      </c>
    </row>
    <row r="73" s="90" customFormat="1" ht="27.75" customHeight="1">
      <c r="B73" s="218" t="s">
        <v>142</v>
      </c>
      <c r="C73" s="218"/>
      <c r="D73" s="218"/>
      <c r="E73" s="218"/>
      <c r="F73" s="218"/>
      <c r="G73" s="218"/>
      <c r="H73" s="218"/>
      <c r="I73" s="218"/>
    </row>
    <row r="74" s="90" customFormat="1" ht="22.5" customHeight="1">
      <c r="B74" s="91" t="s">
        <v>1</v>
      </c>
      <c r="C74" s="92" t="s">
        <v>2</v>
      </c>
      <c r="D74" s="92" t="s">
        <v>3</v>
      </c>
      <c r="E74" s="93" t="s">
        <v>4</v>
      </c>
      <c r="F74" s="94"/>
      <c r="G74" s="95"/>
      <c r="H74" s="92" t="s">
        <v>5</v>
      </c>
      <c r="I74" s="92" t="s">
        <v>6</v>
      </c>
    </row>
    <row r="75" s="90" customFormat="1" ht="27" customHeight="1">
      <c r="B75" s="96"/>
      <c r="C75" s="97" t="s">
        <v>7</v>
      </c>
      <c r="D75" s="97" t="s">
        <v>7</v>
      </c>
      <c r="E75" s="97" t="s">
        <v>8</v>
      </c>
      <c r="F75" s="95" t="s">
        <v>9</v>
      </c>
      <c r="G75" s="95" t="s">
        <v>10</v>
      </c>
      <c r="H75" s="97" t="s">
        <v>11</v>
      </c>
      <c r="I75" s="97" t="s">
        <v>12</v>
      </c>
    </row>
    <row r="76" s="90" customFormat="1" ht="16.5">
      <c r="B76" s="61" t="s">
        <v>61</v>
      </c>
      <c r="C76" s="62"/>
      <c r="D76" s="62"/>
      <c r="E76" s="62"/>
      <c r="F76" s="62"/>
      <c r="G76" s="62"/>
      <c r="H76" s="62"/>
      <c r="I76" s="63"/>
    </row>
    <row r="77" s="90" customFormat="1" ht="4.5" customHeight="1">
      <c r="B77" s="64"/>
      <c r="C77" s="65"/>
      <c r="D77" s="65"/>
      <c r="E77" s="65"/>
      <c r="F77" s="65"/>
      <c r="G77" s="65"/>
      <c r="H77" s="65"/>
      <c r="I77" s="66"/>
    </row>
    <row r="78" s="18" customFormat="1" ht="18" customHeight="1">
      <c r="B78" s="67" t="s">
        <v>14</v>
      </c>
      <c r="C78" s="104" t="s">
        <v>62</v>
      </c>
      <c r="D78" s="24">
        <v>60</v>
      </c>
      <c r="E78" s="24">
        <v>3.4500000000000002</v>
      </c>
      <c r="F78" s="24">
        <v>0</v>
      </c>
      <c r="G78" s="24">
        <v>8.75</v>
      </c>
      <c r="H78" s="24">
        <v>49.5</v>
      </c>
      <c r="I78" s="24">
        <v>18</v>
      </c>
    </row>
    <row r="79" s="18" customFormat="1" ht="19.5">
      <c r="B79" s="113"/>
      <c r="C79" s="104" t="s">
        <v>63</v>
      </c>
      <c r="D79" s="24">
        <v>160</v>
      </c>
      <c r="E79" s="24">
        <v>11</v>
      </c>
      <c r="F79" s="24">
        <v>18.370000000000001</v>
      </c>
      <c r="G79" s="24">
        <v>2.0899999999999999</v>
      </c>
      <c r="H79" s="24">
        <v>218.90000000000001</v>
      </c>
      <c r="I79" s="24">
        <v>404</v>
      </c>
    </row>
    <row r="80" s="18" customFormat="1" ht="19.5">
      <c r="B80" s="70"/>
      <c r="C80" s="104" t="s">
        <v>64</v>
      </c>
      <c r="D80" s="24">
        <v>222</v>
      </c>
      <c r="E80" s="24">
        <v>0</v>
      </c>
      <c r="F80" s="24">
        <v>0</v>
      </c>
      <c r="G80" s="24">
        <v>15</v>
      </c>
      <c r="H80" s="24">
        <v>60</v>
      </c>
      <c r="I80" s="24">
        <v>301</v>
      </c>
    </row>
    <row r="81" s="18" customFormat="1" ht="19.5">
      <c r="B81" s="74"/>
      <c r="C81" s="105" t="s">
        <v>20</v>
      </c>
      <c r="D81" s="44">
        <v>40</v>
      </c>
      <c r="E81" s="44">
        <v>4.0499999999999998</v>
      </c>
      <c r="F81" s="44">
        <v>0.59999999999999998</v>
      </c>
      <c r="G81" s="44">
        <v>7.54</v>
      </c>
      <c r="H81" s="44">
        <v>102</v>
      </c>
      <c r="I81" s="73">
        <v>2</v>
      </c>
    </row>
    <row r="82" s="18" customFormat="1" ht="19.5">
      <c r="B82" s="74"/>
      <c r="C82" s="105" t="s">
        <v>65</v>
      </c>
      <c r="D82" s="44">
        <v>200</v>
      </c>
      <c r="E82" s="44">
        <v>5.5999999999999996</v>
      </c>
      <c r="F82" s="44">
        <v>8</v>
      </c>
      <c r="G82" s="44">
        <v>8.4000000000000004</v>
      </c>
      <c r="H82" s="44">
        <v>128</v>
      </c>
      <c r="I82" s="73">
        <v>306</v>
      </c>
    </row>
    <row r="83" s="18" customFormat="1" ht="19.5">
      <c r="B83" s="75" t="s">
        <v>21</v>
      </c>
      <c r="C83" s="76"/>
      <c r="D83" s="77">
        <f>SUM(D78:D82)</f>
        <v>682</v>
      </c>
      <c r="E83" s="77">
        <f>SUM(E78:E82)</f>
        <v>24.100000000000001</v>
      </c>
      <c r="F83" s="77">
        <f>SUM(F78:F82)</f>
        <v>26.970000000000002</v>
      </c>
      <c r="G83" s="77">
        <f>SUM(G78:G82)</f>
        <v>41.780000000000001</v>
      </c>
      <c r="H83" s="77">
        <f>SUM(H78:H82)</f>
        <v>558.39999999999998</v>
      </c>
      <c r="I83" s="73"/>
    </row>
    <row r="84" s="18" customFormat="1" ht="19.5">
      <c r="B84" s="78"/>
      <c r="C84" s="116" t="s">
        <v>150</v>
      </c>
      <c r="D84" s="44">
        <v>150</v>
      </c>
      <c r="E84" s="44">
        <v>0.53000000000000003</v>
      </c>
      <c r="F84" s="44">
        <v>0</v>
      </c>
      <c r="G84" s="44">
        <v>14.92</v>
      </c>
      <c r="H84" s="44">
        <v>57</v>
      </c>
      <c r="I84" s="73">
        <v>3</v>
      </c>
    </row>
    <row r="85" s="18" customFormat="1" ht="24" customHeight="1">
      <c r="B85" s="75" t="s">
        <v>23</v>
      </c>
      <c r="C85" s="76"/>
      <c r="D85" s="80">
        <f>D84</f>
        <v>150</v>
      </c>
      <c r="E85" s="80">
        <f>E84</f>
        <v>0.53000000000000003</v>
      </c>
      <c r="F85" s="80">
        <f>F84</f>
        <v>0</v>
      </c>
      <c r="G85" s="80">
        <f>G84</f>
        <v>14.92</v>
      </c>
      <c r="H85" s="80">
        <f>H84</f>
        <v>57</v>
      </c>
      <c r="I85" s="80"/>
    </row>
    <row r="86" s="18" customFormat="1" ht="22.5" customHeight="1">
      <c r="B86" s="117" t="s">
        <v>24</v>
      </c>
      <c r="C86" s="42" t="s">
        <v>66</v>
      </c>
      <c r="D86" s="73">
        <v>100</v>
      </c>
      <c r="E86" s="73">
        <v>0</v>
      </c>
      <c r="F86" s="73">
        <v>7.0999999999999996</v>
      </c>
      <c r="G86" s="73">
        <v>3.6499999999999999</v>
      </c>
      <c r="H86" s="73">
        <v>137</v>
      </c>
      <c r="I86" s="118">
        <v>50</v>
      </c>
    </row>
    <row r="87" s="18" customFormat="1" ht="19.5">
      <c r="B87" s="119"/>
      <c r="C87" s="42" t="s">
        <v>67</v>
      </c>
      <c r="D87" s="73">
        <v>270</v>
      </c>
      <c r="E87" s="73">
        <v>17.390000000000001</v>
      </c>
      <c r="F87" s="73">
        <v>7.6500000000000004</v>
      </c>
      <c r="G87" s="73">
        <v>9.9800000000000004</v>
      </c>
      <c r="H87" s="73">
        <v>244.08000000000001</v>
      </c>
      <c r="I87" s="88">
        <v>104</v>
      </c>
    </row>
    <row r="88" s="18" customFormat="1" ht="19.5">
      <c r="B88" s="48"/>
      <c r="C88" s="42" t="s">
        <v>151</v>
      </c>
      <c r="D88" s="73" t="s">
        <v>149</v>
      </c>
      <c r="E88" s="73">
        <v>22.890000000000001</v>
      </c>
      <c r="F88" s="73">
        <v>15.76</v>
      </c>
      <c r="G88" s="73">
        <v>15.25</v>
      </c>
      <c r="H88" s="73">
        <v>236.38</v>
      </c>
      <c r="I88" s="88">
        <v>204</v>
      </c>
    </row>
    <row r="89" s="18" customFormat="1" ht="19.5">
      <c r="B89" s="48"/>
      <c r="C89" s="42" t="s">
        <v>70</v>
      </c>
      <c r="D89" s="73">
        <v>180</v>
      </c>
      <c r="E89" s="73">
        <v>3.7799999999999998</v>
      </c>
      <c r="F89" s="73">
        <v>9.9000000000000004</v>
      </c>
      <c r="G89" s="73">
        <v>26.100000000000001</v>
      </c>
      <c r="H89" s="73">
        <v>226.80000000000001</v>
      </c>
      <c r="I89" s="88">
        <v>506</v>
      </c>
    </row>
    <row r="90" s="18" customFormat="1" ht="19.5">
      <c r="B90" s="48"/>
      <c r="C90" s="42" t="s">
        <v>152</v>
      </c>
      <c r="D90" s="73">
        <v>200</v>
      </c>
      <c r="E90" s="73">
        <v>1.2</v>
      </c>
      <c r="F90" s="73">
        <v>0</v>
      </c>
      <c r="G90" s="73">
        <v>31.600000000000001</v>
      </c>
      <c r="H90" s="73">
        <v>126</v>
      </c>
      <c r="I90" s="88">
        <v>302</v>
      </c>
    </row>
    <row r="91" s="18" customFormat="1" ht="19.5">
      <c r="B91" s="78"/>
      <c r="C91" s="42" t="s">
        <v>33</v>
      </c>
      <c r="D91" s="73">
        <v>80</v>
      </c>
      <c r="E91" s="73">
        <v>3.8599999999999999</v>
      </c>
      <c r="F91" s="73">
        <v>0.38</v>
      </c>
      <c r="G91" s="73">
        <v>38.5</v>
      </c>
      <c r="H91" s="73">
        <v>101.37</v>
      </c>
      <c r="I91" s="88">
        <v>3</v>
      </c>
    </row>
    <row r="92" s="18" customFormat="1" ht="22.5" customHeight="1">
      <c r="B92" s="75" t="s">
        <v>34</v>
      </c>
      <c r="C92" s="76"/>
      <c r="D92" s="80">
        <f>SUM(D86:D91)</f>
        <v>830</v>
      </c>
      <c r="E92" s="80">
        <f>SUM(E86:E91)</f>
        <v>49.120000000000005</v>
      </c>
      <c r="F92" s="80">
        <f>SUM(F86:F91)</f>
        <v>40.789999999999999</v>
      </c>
      <c r="G92" s="80">
        <f>SUM(G86:G91)</f>
        <v>125.08000000000001</v>
      </c>
      <c r="H92" s="80">
        <f>SUM(H86:H91)</f>
        <v>1071.6300000000001</v>
      </c>
      <c r="I92" s="88"/>
    </row>
    <row r="93" s="90" customFormat="1" ht="24.75" customHeight="1">
      <c r="B93" s="228" t="s">
        <v>35</v>
      </c>
      <c r="C93" s="229"/>
      <c r="D93" s="230"/>
      <c r="E93" s="230">
        <f>E92+E85</f>
        <v>49.650000000000006</v>
      </c>
      <c r="F93" s="230">
        <f>F92+F85</f>
        <v>40.789999999999999</v>
      </c>
      <c r="G93" s="230">
        <f>G92+G85</f>
        <v>140</v>
      </c>
      <c r="H93" s="230">
        <f>H83+H85+H92</f>
        <v>1687.0300000000002</v>
      </c>
      <c r="I93" s="231"/>
    </row>
    <row r="95" ht="16.5">
      <c r="B95" s="217" t="s">
        <v>72</v>
      </c>
    </row>
    <row r="96" ht="19.5">
      <c r="A96" s="18"/>
      <c r="B96" s="218" t="s">
        <v>142</v>
      </c>
      <c r="C96" s="218"/>
      <c r="D96" s="218"/>
      <c r="E96" s="218"/>
      <c r="F96" s="218"/>
      <c r="G96" s="218"/>
      <c r="H96" s="218"/>
      <c r="I96" s="218"/>
    </row>
    <row r="97" ht="19.5">
      <c r="A97" s="18"/>
      <c r="B97" s="54" t="s">
        <v>1</v>
      </c>
      <c r="C97" s="55" t="s">
        <v>2</v>
      </c>
      <c r="D97" s="55" t="s">
        <v>3</v>
      </c>
      <c r="E97" s="56" t="s">
        <v>4</v>
      </c>
      <c r="F97" s="57"/>
      <c r="G97" s="58"/>
      <c r="H97" s="55" t="s">
        <v>5</v>
      </c>
      <c r="I97" s="55" t="s">
        <v>6</v>
      </c>
    </row>
    <row r="98" ht="19.5">
      <c r="A98" s="18"/>
      <c r="B98" s="59"/>
      <c r="C98" s="60" t="s">
        <v>7</v>
      </c>
      <c r="D98" s="60" t="s">
        <v>7</v>
      </c>
      <c r="E98" s="60" t="s">
        <v>8</v>
      </c>
      <c r="F98" s="58" t="s">
        <v>9</v>
      </c>
      <c r="G98" s="58" t="s">
        <v>10</v>
      </c>
      <c r="H98" s="60" t="s">
        <v>11</v>
      </c>
      <c r="I98" s="60" t="s">
        <v>12</v>
      </c>
    </row>
    <row r="99" ht="18.75">
      <c r="A99" s="18"/>
      <c r="B99" s="12" t="s">
        <v>153</v>
      </c>
      <c r="C99" s="13"/>
      <c r="D99" s="13"/>
      <c r="E99" s="13"/>
      <c r="F99" s="13"/>
      <c r="G99" s="13"/>
      <c r="H99" s="13"/>
      <c r="I99" s="14"/>
    </row>
    <row r="100" ht="7.5" customHeight="1">
      <c r="A100" s="18"/>
      <c r="B100" s="121"/>
      <c r="C100" s="122"/>
      <c r="D100" s="16"/>
      <c r="E100" s="16"/>
      <c r="F100" s="16"/>
      <c r="G100" s="16"/>
      <c r="H100" s="16"/>
      <c r="I100" s="17"/>
    </row>
    <row r="101" ht="19.5">
      <c r="A101" s="18"/>
      <c r="B101" s="19" t="s">
        <v>14</v>
      </c>
      <c r="C101" s="20" t="s">
        <v>15</v>
      </c>
      <c r="D101" s="21">
        <v>20</v>
      </c>
      <c r="E101" s="22">
        <v>4.7000000000000002</v>
      </c>
      <c r="F101" s="23">
        <v>7.9000000000000004</v>
      </c>
      <c r="G101" s="23">
        <v>7.2999999999999998</v>
      </c>
      <c r="H101" s="23">
        <v>123</v>
      </c>
      <c r="I101" s="24">
        <v>21</v>
      </c>
    </row>
    <row r="102" ht="19.5">
      <c r="A102" s="232"/>
      <c r="B102" s="128"/>
      <c r="C102" s="129" t="s">
        <v>16</v>
      </c>
      <c r="D102" s="27">
        <v>10</v>
      </c>
      <c r="E102" s="28">
        <v>5.9999999999999998e-002</v>
      </c>
      <c r="F102" s="28">
        <v>0.81999999999999995</v>
      </c>
      <c r="G102" s="28">
        <v>8.0000000000000002e-002</v>
      </c>
      <c r="H102" s="28">
        <v>74.799999999999997</v>
      </c>
      <c r="I102" s="28">
        <v>20</v>
      </c>
    </row>
    <row r="103" ht="19.5">
      <c r="A103" s="18"/>
      <c r="B103" s="70"/>
      <c r="C103" s="104" t="s">
        <v>74</v>
      </c>
      <c r="D103" s="21">
        <v>210</v>
      </c>
      <c r="E103" s="233">
        <v>7.8600000000000003</v>
      </c>
      <c r="F103" s="24">
        <v>9.0399999999999991</v>
      </c>
      <c r="G103" s="24">
        <v>43.100000000000001</v>
      </c>
      <c r="H103" s="24">
        <v>197.5</v>
      </c>
      <c r="I103" s="24">
        <v>302</v>
      </c>
    </row>
    <row r="104" ht="19.5">
      <c r="A104" s="18"/>
      <c r="B104" s="70"/>
      <c r="C104" s="131" t="s">
        <v>19</v>
      </c>
      <c r="D104" s="21">
        <v>200</v>
      </c>
      <c r="E104" s="131">
        <v>4.8499999999999996</v>
      </c>
      <c r="F104" s="131">
        <v>5.04</v>
      </c>
      <c r="G104" s="131">
        <v>32.729999999999997</v>
      </c>
      <c r="H104" s="131">
        <v>195.71000000000001</v>
      </c>
      <c r="I104" s="131">
        <v>304</v>
      </c>
    </row>
    <row r="105" ht="19.5">
      <c r="A105" s="18"/>
      <c r="B105" s="74"/>
      <c r="C105" s="105" t="s">
        <v>75</v>
      </c>
      <c r="D105" s="43">
        <v>75</v>
      </c>
      <c r="E105" s="116">
        <v>1.0800000000000001</v>
      </c>
      <c r="F105" s="116">
        <v>2</v>
      </c>
      <c r="G105" s="116">
        <v>8.4000000000000004</v>
      </c>
      <c r="H105" s="116">
        <v>128</v>
      </c>
      <c r="I105" s="72"/>
    </row>
    <row r="106" ht="19.5">
      <c r="A106" s="18"/>
      <c r="B106" s="74"/>
      <c r="C106" s="105" t="s">
        <v>20</v>
      </c>
      <c r="D106" s="43">
        <v>40</v>
      </c>
      <c r="E106" s="133">
        <v>4.0499999999999998</v>
      </c>
      <c r="F106" s="44">
        <v>0.59999999999999998</v>
      </c>
      <c r="G106" s="44">
        <v>7.54</v>
      </c>
      <c r="H106" s="44">
        <v>102</v>
      </c>
      <c r="I106" s="73"/>
    </row>
    <row r="107" ht="19.5">
      <c r="A107" s="18"/>
      <c r="B107" s="106" t="s">
        <v>21</v>
      </c>
      <c r="C107" s="107"/>
      <c r="D107" s="132">
        <f>SUM(D101:D106)</f>
        <v>555</v>
      </c>
      <c r="E107" s="234">
        <f>SUM(E101:E106)</f>
        <v>22.599999999999998</v>
      </c>
      <c r="F107" s="77">
        <f>SUM(F101:F106)</f>
        <v>25.399999999999999</v>
      </c>
      <c r="G107" s="77">
        <f>SUM(G101:G106)</f>
        <v>99.15000000000002</v>
      </c>
      <c r="H107" s="77">
        <f>SUM(H101:H106)</f>
        <v>821.00999999999999</v>
      </c>
      <c r="I107" s="73"/>
    </row>
    <row r="108" ht="19.5">
      <c r="A108" s="18"/>
      <c r="B108" s="78"/>
      <c r="C108" s="105" t="s">
        <v>94</v>
      </c>
      <c r="D108" s="43">
        <v>200</v>
      </c>
      <c r="E108" s="133">
        <v>0.47999999999999998</v>
      </c>
      <c r="F108" s="44">
        <v>0</v>
      </c>
      <c r="G108" s="44">
        <v>14.92</v>
      </c>
      <c r="H108" s="44">
        <v>67</v>
      </c>
      <c r="I108" s="73"/>
    </row>
    <row r="109" ht="19.5">
      <c r="A109" s="18"/>
      <c r="B109" s="106" t="s">
        <v>23</v>
      </c>
      <c r="C109" s="107"/>
      <c r="D109" s="139">
        <f>D108</f>
        <v>200</v>
      </c>
      <c r="E109" s="235">
        <f>E108</f>
        <v>0.47999999999999998</v>
      </c>
      <c r="F109" s="80">
        <f>F108</f>
        <v>0</v>
      </c>
      <c r="G109" s="80">
        <f>G108</f>
        <v>14.92</v>
      </c>
      <c r="H109" s="80">
        <f>H108</f>
        <v>67</v>
      </c>
      <c r="I109" s="80"/>
    </row>
    <row r="110" ht="19.5">
      <c r="A110" s="18"/>
      <c r="B110" s="195" t="s">
        <v>24</v>
      </c>
      <c r="C110" s="42" t="s">
        <v>120</v>
      </c>
      <c r="D110" s="118">
        <v>100</v>
      </c>
      <c r="E110" s="236">
        <v>1</v>
      </c>
      <c r="F110" s="73">
        <v>0.60999999999999999</v>
      </c>
      <c r="G110" s="73">
        <v>0.11</v>
      </c>
      <c r="H110" s="73">
        <v>79.890000000000001</v>
      </c>
      <c r="I110" s="73">
        <v>14</v>
      </c>
    </row>
    <row r="111" ht="19.5">
      <c r="A111" s="18"/>
      <c r="B111" s="237"/>
      <c r="C111" s="42" t="s">
        <v>77</v>
      </c>
      <c r="D111" s="118" t="s">
        <v>154</v>
      </c>
      <c r="E111" s="73">
        <v>2.5</v>
      </c>
      <c r="F111" s="73">
        <v>3</v>
      </c>
      <c r="G111" s="73">
        <v>18.300000000000001</v>
      </c>
      <c r="H111" s="73">
        <v>176</v>
      </c>
      <c r="I111" s="73">
        <v>141</v>
      </c>
    </row>
    <row r="112" ht="19.5">
      <c r="A112" s="18"/>
      <c r="B112" s="70"/>
      <c r="C112" s="68" t="s">
        <v>79</v>
      </c>
      <c r="D112" s="21">
        <v>100</v>
      </c>
      <c r="E112" s="134">
        <v>13.9</v>
      </c>
      <c r="F112" s="135">
        <v>15</v>
      </c>
      <c r="G112" s="136">
        <v>7.4000000000000004</v>
      </c>
      <c r="H112" s="136">
        <v>187</v>
      </c>
      <c r="I112" s="24">
        <v>203</v>
      </c>
    </row>
    <row r="113" ht="19.5">
      <c r="A113" s="18"/>
      <c r="B113" s="70"/>
      <c r="C113" s="42" t="s">
        <v>80</v>
      </c>
      <c r="D113" s="21">
        <v>180</v>
      </c>
      <c r="E113" s="136">
        <v>7.9199999999999999</v>
      </c>
      <c r="F113" s="238">
        <v>10.800000000000001</v>
      </c>
      <c r="G113" s="238">
        <v>8.2799999999999994</v>
      </c>
      <c r="H113" s="238">
        <v>161.47</v>
      </c>
      <c r="I113" s="24">
        <v>507</v>
      </c>
    </row>
    <row r="114" ht="19.5">
      <c r="A114" s="18"/>
      <c r="B114" s="48"/>
      <c r="C114" s="42" t="s">
        <v>81</v>
      </c>
      <c r="D114" s="118">
        <v>200</v>
      </c>
      <c r="E114" s="72">
        <v>0.88</v>
      </c>
      <c r="F114" s="72">
        <v>0.22</v>
      </c>
      <c r="G114" s="72">
        <v>8.25</v>
      </c>
      <c r="H114" s="72">
        <v>41.799999999999997</v>
      </c>
      <c r="I114" s="73">
        <v>308</v>
      </c>
    </row>
    <row r="115" ht="19.5">
      <c r="A115" s="18"/>
      <c r="B115" s="78"/>
      <c r="C115" s="42" t="s">
        <v>33</v>
      </c>
      <c r="D115" s="118">
        <v>80</v>
      </c>
      <c r="E115" s="236">
        <v>3.8599999999999999</v>
      </c>
      <c r="F115" s="73">
        <v>0.38</v>
      </c>
      <c r="G115" s="73">
        <v>38.5</v>
      </c>
      <c r="H115" s="73">
        <v>101.37</v>
      </c>
      <c r="I115" s="73">
        <v>2</v>
      </c>
    </row>
    <row r="116" ht="19.5">
      <c r="A116" s="18"/>
      <c r="B116" s="106" t="s">
        <v>34</v>
      </c>
      <c r="C116" s="107"/>
      <c r="D116" s="139">
        <f>SUM(D110:D115)</f>
        <v>660</v>
      </c>
      <c r="E116" s="235">
        <f>SUM(E110:E115)</f>
        <v>30.059999999999999</v>
      </c>
      <c r="F116" s="80">
        <f>SUM(F110:F115)</f>
        <v>30.009999999999998</v>
      </c>
      <c r="G116" s="80">
        <f>SUM(G110:G115)</f>
        <v>80.840000000000003</v>
      </c>
      <c r="H116" s="80">
        <f>SUM(H110:H115)</f>
        <v>747.52999999999997</v>
      </c>
      <c r="I116" s="73"/>
    </row>
    <row r="117" ht="19.5">
      <c r="A117" s="18"/>
      <c r="B117" s="239" t="s">
        <v>35</v>
      </c>
      <c r="C117" s="240"/>
      <c r="D117" s="241"/>
      <c r="E117" s="242">
        <f>E107+E109+E116</f>
        <v>53.140000000000001</v>
      </c>
      <c r="F117" s="242">
        <f>F107+F109+F116</f>
        <v>55.409999999999997</v>
      </c>
      <c r="G117" s="242">
        <f>G107+G109+G116</f>
        <v>194.91000000000003</v>
      </c>
      <c r="H117" s="242">
        <f>H107+H109+H116</f>
        <v>1635.54</v>
      </c>
      <c r="I117" s="243"/>
    </row>
    <row r="118" ht="18.75">
      <c r="A118" s="18"/>
      <c r="B118" s="191"/>
      <c r="C118" s="191"/>
      <c r="D118" s="244"/>
      <c r="E118" s="245"/>
      <c r="F118" s="245"/>
      <c r="G118" s="245"/>
      <c r="H118" s="245"/>
      <c r="I118" s="246"/>
    </row>
    <row r="119" ht="16.5">
      <c r="B119" s="217" t="s">
        <v>82</v>
      </c>
    </row>
    <row r="120" s="83" customFormat="1" ht="19.5">
      <c r="B120" s="218" t="s">
        <v>142</v>
      </c>
      <c r="C120" s="218"/>
      <c r="D120" s="218"/>
      <c r="E120" s="218"/>
      <c r="F120" s="218"/>
      <c r="G120" s="218"/>
      <c r="H120" s="218"/>
      <c r="I120" s="218"/>
    </row>
    <row r="121" s="247" customFormat="1" ht="21" customHeight="1">
      <c r="B121" s="141" t="s">
        <v>1</v>
      </c>
      <c r="C121" s="142" t="s">
        <v>2</v>
      </c>
      <c r="D121" s="142" t="s">
        <v>3</v>
      </c>
      <c r="E121" s="143" t="s">
        <v>4</v>
      </c>
      <c r="F121" s="144"/>
      <c r="G121" s="145"/>
      <c r="H121" s="142" t="s">
        <v>5</v>
      </c>
      <c r="I121" s="142" t="s">
        <v>6</v>
      </c>
    </row>
    <row r="122" s="247" customFormat="1" ht="23.25" customHeight="1">
      <c r="B122" s="146" t="s">
        <v>84</v>
      </c>
      <c r="C122" s="147" t="s">
        <v>7</v>
      </c>
      <c r="D122" s="147" t="s">
        <v>7</v>
      </c>
      <c r="E122" s="147" t="s">
        <v>8</v>
      </c>
      <c r="F122" s="145" t="s">
        <v>9</v>
      </c>
      <c r="G122" s="145" t="s">
        <v>10</v>
      </c>
      <c r="H122" s="147" t="s">
        <v>11</v>
      </c>
      <c r="I122" s="147" t="s">
        <v>12</v>
      </c>
    </row>
    <row r="123" s="83" customFormat="1" ht="0.75" customHeight="1">
      <c r="B123" s="12" t="s">
        <v>85</v>
      </c>
      <c r="C123" s="13"/>
      <c r="D123" s="13"/>
      <c r="E123" s="13"/>
      <c r="F123" s="13"/>
      <c r="G123" s="13"/>
      <c r="H123" s="13"/>
      <c r="I123" s="14"/>
    </row>
    <row r="124" s="83" customFormat="1" ht="27.75" customHeight="1">
      <c r="B124" s="15"/>
      <c r="C124" s="16"/>
      <c r="D124" s="16"/>
      <c r="E124" s="16"/>
      <c r="F124" s="16"/>
      <c r="G124" s="16"/>
      <c r="H124" s="16"/>
      <c r="I124" s="17"/>
    </row>
    <row r="125" s="83" customFormat="1" ht="25.5" customHeight="1">
      <c r="B125" s="67" t="s">
        <v>14</v>
      </c>
      <c r="C125" s="68" t="s">
        <v>86</v>
      </c>
      <c r="D125" s="21">
        <v>10</v>
      </c>
      <c r="E125" s="24">
        <v>5.9999999999999998e-002</v>
      </c>
      <c r="F125" s="24">
        <v>0.81999999999999995</v>
      </c>
      <c r="G125" s="24">
        <v>8.0000000000000002e-002</v>
      </c>
      <c r="H125" s="24">
        <v>74.799999999999997</v>
      </c>
      <c r="I125" s="24">
        <v>20</v>
      </c>
    </row>
    <row r="126" s="18" customFormat="1" ht="19.5">
      <c r="B126" s="148"/>
      <c r="C126" s="125" t="s">
        <v>15</v>
      </c>
      <c r="D126" s="126">
        <v>20</v>
      </c>
      <c r="E126" s="127">
        <v>4.7000000000000002</v>
      </c>
      <c r="F126" s="127">
        <v>7.9000000000000004</v>
      </c>
      <c r="G126" s="127">
        <v>7.2999999999999998</v>
      </c>
      <c r="H126" s="127">
        <v>123</v>
      </c>
      <c r="I126" s="127">
        <v>21</v>
      </c>
    </row>
    <row r="127" s="83" customFormat="1" ht="22.5" customHeight="1">
      <c r="B127" s="70"/>
      <c r="C127" s="68" t="s">
        <v>87</v>
      </c>
      <c r="D127" s="21">
        <v>210</v>
      </c>
      <c r="E127" s="24">
        <v>7.4000000000000004</v>
      </c>
      <c r="F127" s="24">
        <v>10.52</v>
      </c>
      <c r="G127" s="24">
        <v>25.800000000000001</v>
      </c>
      <c r="H127" s="24">
        <v>267.12</v>
      </c>
      <c r="I127" s="24">
        <v>302</v>
      </c>
    </row>
    <row r="128" s="83" customFormat="1" ht="19.5">
      <c r="B128" s="70"/>
      <c r="C128" s="68" t="s">
        <v>18</v>
      </c>
      <c r="D128" s="21">
        <v>40</v>
      </c>
      <c r="E128" s="24">
        <v>5.0999999999999996</v>
      </c>
      <c r="F128" s="24">
        <v>4.5999999999999996</v>
      </c>
      <c r="G128" s="24">
        <v>0.29999999999999999</v>
      </c>
      <c r="H128" s="24">
        <v>62.799999999999997</v>
      </c>
      <c r="I128" s="24">
        <v>337</v>
      </c>
    </row>
    <row r="129" s="18" customFormat="1" ht="19.5">
      <c r="B129" s="70"/>
      <c r="C129" s="68" t="s">
        <v>52</v>
      </c>
      <c r="D129" s="21">
        <v>200</v>
      </c>
      <c r="E129" s="24">
        <v>2.5</v>
      </c>
      <c r="F129" s="24">
        <v>3.6000000000000001</v>
      </c>
      <c r="G129" s="24">
        <v>28.699999999999999</v>
      </c>
      <c r="H129" s="24">
        <v>125</v>
      </c>
      <c r="I129" s="24">
        <v>305</v>
      </c>
    </row>
    <row r="130" s="83" customFormat="1" ht="24" customHeight="1">
      <c r="B130" s="149"/>
      <c r="C130" s="42" t="s">
        <v>20</v>
      </c>
      <c r="D130" s="43">
        <v>40</v>
      </c>
      <c r="E130" s="44">
        <v>4.0499999999999998</v>
      </c>
      <c r="F130" s="44">
        <v>0.59999999999999998</v>
      </c>
      <c r="G130" s="44">
        <v>7.54</v>
      </c>
      <c r="H130" s="44">
        <v>102</v>
      </c>
      <c r="I130" s="73">
        <v>2</v>
      </c>
    </row>
    <row r="131" s="83" customFormat="1" ht="19.5">
      <c r="B131" s="75" t="s">
        <v>21</v>
      </c>
      <c r="C131" s="76"/>
      <c r="D131" s="132">
        <f>SUM(D125:D130)</f>
        <v>520</v>
      </c>
      <c r="E131" s="77">
        <f>SUM(E125:E130)</f>
        <v>23.809999999999999</v>
      </c>
      <c r="F131" s="77">
        <f>SUM(F125:F130)</f>
        <v>28.040000000000006</v>
      </c>
      <c r="G131" s="77">
        <f>SUM(G125:G130)</f>
        <v>69.719999999999999</v>
      </c>
      <c r="H131" s="77">
        <f>SUM(H125:H130)</f>
        <v>754.72000000000003</v>
      </c>
      <c r="I131" s="73"/>
    </row>
    <row r="132" s="83" customFormat="1" ht="19.5">
      <c r="B132" s="150"/>
      <c r="C132" s="72" t="s">
        <v>42</v>
      </c>
      <c r="D132" s="43">
        <v>100</v>
      </c>
      <c r="E132" s="44">
        <v>0.47999999999999998</v>
      </c>
      <c r="F132" s="44">
        <v>0</v>
      </c>
      <c r="G132" s="44">
        <v>14.92</v>
      </c>
      <c r="H132" s="44">
        <v>67</v>
      </c>
      <c r="I132" s="88"/>
    </row>
    <row r="133" s="83" customFormat="1" ht="19.5">
      <c r="B133" s="75" t="s">
        <v>23</v>
      </c>
      <c r="C133" s="76"/>
      <c r="D133" s="139">
        <f>D132</f>
        <v>100</v>
      </c>
      <c r="E133" s="80">
        <f>E132</f>
        <v>0.47999999999999998</v>
      </c>
      <c r="F133" s="80">
        <f>F132</f>
        <v>0</v>
      </c>
      <c r="G133" s="80">
        <f>G132</f>
        <v>14.92</v>
      </c>
      <c r="H133" s="80">
        <f>H132</f>
        <v>67</v>
      </c>
      <c r="I133" s="80"/>
    </row>
    <row r="134" ht="19.5">
      <c r="A134" s="18"/>
      <c r="B134" s="41" t="s">
        <v>24</v>
      </c>
      <c r="C134" s="42" t="s">
        <v>25</v>
      </c>
      <c r="D134" s="43">
        <v>90</v>
      </c>
      <c r="E134" s="44">
        <v>0.79000000000000004</v>
      </c>
      <c r="F134" s="44">
        <v>0.17999999999999999</v>
      </c>
      <c r="G134" s="44">
        <v>3.5</v>
      </c>
      <c r="H134" s="44">
        <v>16</v>
      </c>
      <c r="I134" s="44">
        <v>18</v>
      </c>
      <c r="K134" s="18"/>
    </row>
    <row r="135" s="83" customFormat="1" ht="36" customHeight="1">
      <c r="B135" s="48"/>
      <c r="C135" s="151" t="s">
        <v>155</v>
      </c>
      <c r="D135" s="118">
        <v>270</v>
      </c>
      <c r="E135" s="73">
        <v>7.54</v>
      </c>
      <c r="F135" s="73">
        <v>7.1699999999999999</v>
      </c>
      <c r="G135" s="73">
        <v>11.119999999999999</v>
      </c>
      <c r="H135" s="73">
        <v>146.88</v>
      </c>
      <c r="I135" s="73">
        <v>134</v>
      </c>
    </row>
    <row r="136" s="83" customFormat="1" ht="19.5">
      <c r="B136" s="48"/>
      <c r="C136" s="152" t="s">
        <v>89</v>
      </c>
      <c r="D136" s="118">
        <v>100</v>
      </c>
      <c r="E136" s="73">
        <v>11.93</v>
      </c>
      <c r="F136" s="73">
        <v>10.800000000000001</v>
      </c>
      <c r="G136" s="73">
        <v>12</v>
      </c>
      <c r="H136" s="73">
        <v>165.75</v>
      </c>
      <c r="I136" s="73">
        <v>206</v>
      </c>
    </row>
    <row r="137" s="83" customFormat="1" ht="22.5" customHeight="1">
      <c r="B137" s="48"/>
      <c r="C137" s="42" t="s">
        <v>29</v>
      </c>
      <c r="D137" s="118">
        <v>180</v>
      </c>
      <c r="E137" s="73">
        <v>8.4000000000000004</v>
      </c>
      <c r="F137" s="73">
        <v>10.800000000000001</v>
      </c>
      <c r="G137" s="73">
        <v>41.259999999999998</v>
      </c>
      <c r="H137" s="73">
        <v>303</v>
      </c>
      <c r="I137" s="73">
        <v>505</v>
      </c>
    </row>
    <row r="138" s="83" customFormat="1" ht="19.5">
      <c r="B138" s="48"/>
      <c r="C138" s="42" t="s">
        <v>31</v>
      </c>
      <c r="D138" s="118">
        <v>50</v>
      </c>
      <c r="E138" s="73">
        <v>1.3</v>
      </c>
      <c r="F138" s="73">
        <v>2.3999999999999999</v>
      </c>
      <c r="G138" s="73">
        <v>4.2000000000000002</v>
      </c>
      <c r="H138" s="73">
        <v>44</v>
      </c>
      <c r="I138" s="73">
        <v>24</v>
      </c>
    </row>
    <row r="139" s="83" customFormat="1" ht="19.5">
      <c r="B139" s="48"/>
      <c r="C139" s="42" t="s">
        <v>32</v>
      </c>
      <c r="D139" s="118">
        <v>200</v>
      </c>
      <c r="E139" s="73">
        <v>0</v>
      </c>
      <c r="F139" s="73">
        <v>0</v>
      </c>
      <c r="G139" s="73">
        <v>35.5</v>
      </c>
      <c r="H139" s="73">
        <v>92</v>
      </c>
      <c r="I139" s="73">
        <v>50</v>
      </c>
    </row>
    <row r="140" s="83" customFormat="1" ht="19.5">
      <c r="B140" s="150"/>
      <c r="C140" s="42" t="s">
        <v>33</v>
      </c>
      <c r="D140" s="118">
        <v>80</v>
      </c>
      <c r="E140" s="73">
        <v>3.8599999999999999</v>
      </c>
      <c r="F140" s="73">
        <v>0.38</v>
      </c>
      <c r="G140" s="73">
        <v>38.5</v>
      </c>
      <c r="H140" s="73">
        <v>101.37</v>
      </c>
      <c r="I140" s="73">
        <v>1</v>
      </c>
    </row>
    <row r="141" s="83" customFormat="1" ht="19.5">
      <c r="B141" s="75" t="s">
        <v>34</v>
      </c>
      <c r="C141" s="76"/>
      <c r="D141" s="139">
        <f>SUM(D134:D140)</f>
        <v>970</v>
      </c>
      <c r="E141" s="80">
        <f>SUM(E134:E140)</f>
        <v>33.82</v>
      </c>
      <c r="F141" s="80">
        <f>SUM(F134:F140)</f>
        <v>31.729999999999997</v>
      </c>
      <c r="G141" s="80">
        <f>SUM(G134:G140)</f>
        <v>146.07999999999998</v>
      </c>
      <c r="H141" s="80">
        <f>SUM(H134:H140)</f>
        <v>869</v>
      </c>
      <c r="I141" s="73"/>
    </row>
    <row r="142" s="83" customFormat="1" ht="19.5">
      <c r="B142" s="75" t="s">
        <v>35</v>
      </c>
      <c r="C142" s="76"/>
      <c r="D142" s="139"/>
      <c r="E142" s="80">
        <f>E141+E133</f>
        <v>34.299999999999997</v>
      </c>
      <c r="F142" s="80">
        <f>F141+F133</f>
        <v>31.729999999999997</v>
      </c>
      <c r="G142" s="80">
        <f>G141+G133</f>
        <v>160.99999999999997</v>
      </c>
      <c r="H142" s="80">
        <f>H131+H133+H141</f>
        <v>1690.72</v>
      </c>
      <c r="I142" s="73"/>
    </row>
    <row r="144" ht="15.75">
      <c r="B144" s="51" t="s">
        <v>36</v>
      </c>
      <c r="C144" s="49"/>
      <c r="D144" s="154"/>
      <c r="E144" s="154"/>
      <c r="F144" s="154"/>
      <c r="G144" s="154"/>
      <c r="H144" s="49"/>
      <c r="I144" s="3"/>
      <c r="J144" s="49"/>
      <c r="K144" s="53"/>
    </row>
    <row r="145" ht="21" customHeight="1">
      <c r="B145" s="248" t="s">
        <v>156</v>
      </c>
      <c r="C145" s="249"/>
      <c r="D145" s="249"/>
      <c r="E145" s="249"/>
      <c r="F145" s="249"/>
      <c r="G145" s="249"/>
      <c r="H145" s="249"/>
      <c r="I145" s="249"/>
    </row>
    <row r="146" ht="22.5" customHeight="1">
      <c r="B146" s="54" t="s">
        <v>1</v>
      </c>
      <c r="C146" s="55" t="s">
        <v>2</v>
      </c>
      <c r="D146" s="55" t="s">
        <v>3</v>
      </c>
      <c r="E146" s="56" t="s">
        <v>4</v>
      </c>
      <c r="F146" s="57"/>
      <c r="G146" s="58"/>
      <c r="H146" s="55" t="s">
        <v>5</v>
      </c>
      <c r="I146" s="55" t="s">
        <v>6</v>
      </c>
    </row>
    <row r="147" ht="27" customHeight="1">
      <c r="B147" s="59"/>
      <c r="C147" s="60" t="s">
        <v>7</v>
      </c>
      <c r="D147" s="60" t="s">
        <v>7</v>
      </c>
      <c r="E147" s="60" t="s">
        <v>8</v>
      </c>
      <c r="F147" s="58" t="s">
        <v>9</v>
      </c>
      <c r="G147" s="58" t="s">
        <v>10</v>
      </c>
      <c r="H147" s="60" t="s">
        <v>11</v>
      </c>
      <c r="I147" s="60" t="s">
        <v>12</v>
      </c>
    </row>
    <row r="148" ht="15" customHeight="1">
      <c r="B148" s="12" t="s">
        <v>90</v>
      </c>
      <c r="C148" s="13"/>
      <c r="D148" s="13"/>
      <c r="E148" s="13"/>
      <c r="F148" s="13"/>
      <c r="G148" s="13"/>
      <c r="H148" s="13"/>
      <c r="I148" s="14"/>
    </row>
    <row r="149" ht="4.5" customHeight="1">
      <c r="B149" s="15"/>
      <c r="C149" s="16"/>
      <c r="D149" s="16"/>
      <c r="E149" s="16"/>
      <c r="F149" s="16"/>
      <c r="G149" s="16"/>
      <c r="H149" s="16"/>
      <c r="I149" s="17"/>
    </row>
    <row r="150" s="155" customFormat="1" ht="19.5">
      <c r="B150" s="67" t="s">
        <v>14</v>
      </c>
      <c r="C150" s="68" t="s">
        <v>157</v>
      </c>
      <c r="D150" s="21">
        <v>90</v>
      </c>
      <c r="E150" s="24">
        <v>3.4500000000000002</v>
      </c>
      <c r="F150" s="24">
        <v>7.0999999999999996</v>
      </c>
      <c r="G150" s="24">
        <v>8.75</v>
      </c>
      <c r="H150" s="24">
        <v>79</v>
      </c>
      <c r="I150" s="24">
        <v>13</v>
      </c>
    </row>
    <row r="151" s="155" customFormat="1" ht="19.5">
      <c r="B151" s="69"/>
      <c r="C151" s="68" t="s">
        <v>92</v>
      </c>
      <c r="D151" s="21">
        <v>220</v>
      </c>
      <c r="E151" s="24">
        <v>24.780000000000001</v>
      </c>
      <c r="F151" s="24">
        <v>27.34</v>
      </c>
      <c r="G151" s="24">
        <v>30.140000000000001</v>
      </c>
      <c r="H151" s="24">
        <v>297</v>
      </c>
      <c r="I151" s="24">
        <v>219</v>
      </c>
    </row>
    <row r="152" s="156" customFormat="1" ht="19.5">
      <c r="B152" s="48"/>
      <c r="C152" s="42" t="s">
        <v>47</v>
      </c>
      <c r="D152" s="118">
        <v>50</v>
      </c>
      <c r="E152" s="72">
        <v>1.6499999999999999</v>
      </c>
      <c r="F152" s="72">
        <v>26.649999999999999</v>
      </c>
      <c r="G152" s="72">
        <v>26.649999999999999</v>
      </c>
      <c r="H152" s="72">
        <v>191</v>
      </c>
      <c r="I152" s="73">
        <v>600</v>
      </c>
    </row>
    <row r="153" s="155" customFormat="1" ht="19.5">
      <c r="B153" s="70"/>
      <c r="C153" s="68" t="s">
        <v>93</v>
      </c>
      <c r="D153" s="21">
        <v>222</v>
      </c>
      <c r="E153" s="24">
        <v>0</v>
      </c>
      <c r="F153" s="24">
        <v>0</v>
      </c>
      <c r="G153" s="24">
        <v>15</v>
      </c>
      <c r="H153" s="24">
        <v>60</v>
      </c>
      <c r="I153" s="24">
        <v>301</v>
      </c>
    </row>
    <row r="154" ht="19.5">
      <c r="B154" s="157"/>
      <c r="C154" s="42" t="s">
        <v>20</v>
      </c>
      <c r="D154" s="43">
        <v>40</v>
      </c>
      <c r="E154" s="44">
        <v>4.0499999999999998</v>
      </c>
      <c r="F154" s="44">
        <v>0.59999999999999998</v>
      </c>
      <c r="G154" s="44">
        <v>7.54</v>
      </c>
      <c r="H154" s="44">
        <v>102</v>
      </c>
      <c r="I154" s="158">
        <v>2</v>
      </c>
    </row>
    <row r="155" ht="15.75" customHeight="1">
      <c r="B155" s="75" t="s">
        <v>21</v>
      </c>
      <c r="C155" s="76"/>
      <c r="D155" s="132">
        <f>SUM(D150:D154)</f>
        <v>622</v>
      </c>
      <c r="E155" s="77">
        <f>SUM(E150:E154)</f>
        <v>33.93</v>
      </c>
      <c r="F155" s="77">
        <f>SUM(F150:F154)</f>
        <v>61.689999999999998</v>
      </c>
      <c r="G155" s="77">
        <f>SUM(G150:G154)</f>
        <v>88.079999999999998</v>
      </c>
      <c r="H155" s="77">
        <f>SUM(H150:H154)</f>
        <v>729</v>
      </c>
      <c r="I155" s="158"/>
    </row>
    <row r="156" s="49" customFormat="1" ht="19.5">
      <c r="B156" s="78"/>
      <c r="C156" s="42" t="s">
        <v>22</v>
      </c>
      <c r="D156" s="43">
        <v>200</v>
      </c>
      <c r="E156" s="44">
        <v>0.53000000000000003</v>
      </c>
      <c r="F156" s="44">
        <v>0</v>
      </c>
      <c r="G156" s="79">
        <v>14.92</v>
      </c>
      <c r="H156" s="44">
        <v>57</v>
      </c>
      <c r="I156" s="73">
        <v>3</v>
      </c>
    </row>
    <row r="157" ht="24" customHeight="1">
      <c r="B157" s="75" t="s">
        <v>23</v>
      </c>
      <c r="C157" s="76"/>
      <c r="D157" s="159">
        <f>D156</f>
        <v>200</v>
      </c>
      <c r="E157" s="160">
        <f>E156</f>
        <v>0.53000000000000003</v>
      </c>
      <c r="F157" s="160">
        <f>F156</f>
        <v>0</v>
      </c>
      <c r="G157" s="160">
        <f>G156</f>
        <v>14.92</v>
      </c>
      <c r="H157" s="160">
        <f>H156</f>
        <v>57</v>
      </c>
      <c r="I157" s="160"/>
    </row>
    <row r="158" ht="19.5">
      <c r="B158" s="81" t="s">
        <v>24</v>
      </c>
      <c r="C158" s="42" t="s">
        <v>95</v>
      </c>
      <c r="D158" s="161">
        <v>90</v>
      </c>
      <c r="E158" s="162">
        <v>0.59999999999999998</v>
      </c>
      <c r="F158" s="162">
        <v>5.0999999999999996</v>
      </c>
      <c r="G158" s="162">
        <v>2</v>
      </c>
      <c r="H158" s="162">
        <v>12</v>
      </c>
      <c r="I158" s="82">
        <v>15</v>
      </c>
    </row>
    <row r="159" s="49" customFormat="1" ht="38.25">
      <c r="B159" s="48"/>
      <c r="C159" s="42" t="s">
        <v>158</v>
      </c>
      <c r="D159" s="118">
        <v>270</v>
      </c>
      <c r="E159" s="73">
        <v>5.2699999999999996</v>
      </c>
      <c r="F159" s="73">
        <v>7.8200000000000003</v>
      </c>
      <c r="G159" s="73">
        <v>21.920000000000002</v>
      </c>
      <c r="H159" s="73">
        <v>195.59999999999999</v>
      </c>
      <c r="I159" s="73">
        <v>111</v>
      </c>
    </row>
    <row r="160" s="49" customFormat="1" ht="19.5">
      <c r="B160" s="48"/>
      <c r="C160" s="42" t="s">
        <v>98</v>
      </c>
      <c r="D160" s="118">
        <v>260</v>
      </c>
      <c r="E160" s="72">
        <v>7.3700000000000001</v>
      </c>
      <c r="F160" s="72">
        <v>10.58</v>
      </c>
      <c r="G160" s="72">
        <v>39.020000000000003</v>
      </c>
      <c r="H160" s="72">
        <v>437</v>
      </c>
      <c r="I160" s="72">
        <v>201</v>
      </c>
    </row>
    <row r="161" s="140" customFormat="1" ht="19.5">
      <c r="B161" s="84"/>
      <c r="C161" s="42" t="s">
        <v>159</v>
      </c>
      <c r="D161" s="118">
        <v>200</v>
      </c>
      <c r="E161" s="73">
        <v>0</v>
      </c>
      <c r="F161" s="73">
        <v>0</v>
      </c>
      <c r="G161" s="73">
        <v>35.5</v>
      </c>
      <c r="H161" s="73">
        <v>92</v>
      </c>
      <c r="I161" s="73">
        <v>302</v>
      </c>
    </row>
    <row r="162" ht="19.5">
      <c r="B162" s="163"/>
      <c r="C162" s="42" t="s">
        <v>33</v>
      </c>
      <c r="D162" s="161">
        <v>80</v>
      </c>
      <c r="E162" s="162">
        <v>3.8599999999999999</v>
      </c>
      <c r="F162" s="162">
        <v>0.38</v>
      </c>
      <c r="G162" s="162">
        <v>38.5</v>
      </c>
      <c r="H162" s="162">
        <v>101.37</v>
      </c>
      <c r="I162" s="85">
        <v>3</v>
      </c>
    </row>
    <row r="163" ht="22.5" customHeight="1">
      <c r="B163" s="75" t="s">
        <v>34</v>
      </c>
      <c r="C163" s="76"/>
      <c r="D163" s="159">
        <f>SUM(D158:D162)</f>
        <v>900</v>
      </c>
      <c r="E163" s="164">
        <f>SUM(E158:E162)</f>
        <v>17.099999999999998</v>
      </c>
      <c r="F163" s="164">
        <f>SUM(F158:F162)</f>
        <v>23.879999999999999</v>
      </c>
      <c r="G163" s="164">
        <f>SUM(G158:G162)</f>
        <v>136.94</v>
      </c>
      <c r="H163" s="164">
        <f>SUM(H158:H162)</f>
        <v>837.97000000000003</v>
      </c>
      <c r="I163" s="165"/>
    </row>
    <row r="164" ht="24.75" customHeight="1">
      <c r="B164" s="75" t="s">
        <v>35</v>
      </c>
      <c r="C164" s="76"/>
      <c r="D164" s="164"/>
      <c r="E164" s="164">
        <f>E163+E157</f>
        <v>17.629999999999999</v>
      </c>
      <c r="F164" s="164">
        <f>F163+F157</f>
        <v>23.879999999999999</v>
      </c>
      <c r="G164" s="164">
        <f>G163+G157</f>
        <v>151.85999999999999</v>
      </c>
      <c r="H164" s="164">
        <f>H155+H157+H163</f>
        <v>1623.97</v>
      </c>
      <c r="I164" s="166"/>
    </row>
    <row r="165" ht="24.75" customHeight="1">
      <c r="B165" s="250"/>
      <c r="C165" s="250"/>
      <c r="D165" s="251"/>
      <c r="E165" s="251"/>
      <c r="F165" s="251"/>
      <c r="G165" s="251"/>
      <c r="H165" s="251"/>
      <c r="I165" s="252"/>
    </row>
    <row r="166" ht="19.5" customHeight="1">
      <c r="B166" s="217" t="s">
        <v>49</v>
      </c>
    </row>
    <row r="167" s="167" customFormat="1" ht="19.5">
      <c r="B167" s="248" t="s">
        <v>156</v>
      </c>
      <c r="C167" s="249"/>
      <c r="D167" s="249"/>
      <c r="E167" s="249"/>
      <c r="F167" s="249"/>
      <c r="G167" s="249"/>
      <c r="H167" s="249"/>
      <c r="I167" s="249"/>
    </row>
    <row r="168" s="156" customFormat="1" ht="16.5">
      <c r="B168" s="54" t="s">
        <v>1</v>
      </c>
      <c r="C168" s="55" t="s">
        <v>2</v>
      </c>
      <c r="D168" s="55" t="s">
        <v>3</v>
      </c>
      <c r="E168" s="56" t="s">
        <v>4</v>
      </c>
      <c r="F168" s="57"/>
      <c r="G168" s="58"/>
      <c r="H168" s="55" t="s">
        <v>5</v>
      </c>
      <c r="I168" s="55" t="s">
        <v>6</v>
      </c>
    </row>
    <row r="169" s="156" customFormat="1" ht="16.5">
      <c r="B169" s="59"/>
      <c r="C169" s="60" t="s">
        <v>7</v>
      </c>
      <c r="D169" s="60" t="s">
        <v>7</v>
      </c>
      <c r="E169" s="60" t="s">
        <v>8</v>
      </c>
      <c r="F169" s="58" t="s">
        <v>9</v>
      </c>
      <c r="G169" s="58" t="s">
        <v>10</v>
      </c>
      <c r="H169" s="60" t="s">
        <v>11</v>
      </c>
      <c r="I169" s="60" t="s">
        <v>12</v>
      </c>
    </row>
    <row r="170">
      <c r="B170" s="12" t="s">
        <v>101</v>
      </c>
      <c r="C170" s="13"/>
      <c r="D170" s="13"/>
      <c r="E170" s="13"/>
      <c r="F170" s="13"/>
      <c r="G170" s="13"/>
      <c r="H170" s="13"/>
      <c r="I170" s="14"/>
    </row>
    <row r="171" ht="15.75">
      <c r="B171" s="15"/>
      <c r="C171" s="16"/>
      <c r="D171" s="16"/>
      <c r="E171" s="16"/>
      <c r="F171" s="16"/>
      <c r="G171" s="16"/>
      <c r="H171" s="16"/>
      <c r="I171" s="17"/>
    </row>
    <row r="172" s="155" customFormat="1" ht="15.75" customHeight="1">
      <c r="B172" s="70" t="s">
        <v>14</v>
      </c>
      <c r="C172" s="104" t="s">
        <v>160</v>
      </c>
      <c r="D172" s="21" t="s">
        <v>161</v>
      </c>
      <c r="E172" s="24">
        <v>27</v>
      </c>
      <c r="F172" s="24">
        <v>23.940000000000001</v>
      </c>
      <c r="G172" s="24">
        <v>24.66</v>
      </c>
      <c r="H172" s="24">
        <v>430.19999999999999</v>
      </c>
      <c r="I172" s="24">
        <v>405</v>
      </c>
    </row>
    <row r="173" ht="19.5">
      <c r="A173" s="253"/>
      <c r="B173" s="177"/>
      <c r="C173" s="68" t="s">
        <v>103</v>
      </c>
      <c r="D173" s="178">
        <v>200</v>
      </c>
      <c r="E173" s="179">
        <v>0</v>
      </c>
      <c r="F173" s="179">
        <v>0</v>
      </c>
      <c r="G173" s="179">
        <v>30.600000000000001</v>
      </c>
      <c r="H173" s="179">
        <v>118</v>
      </c>
      <c r="I173" s="179">
        <v>307</v>
      </c>
    </row>
    <row r="174" ht="19.5">
      <c r="B174" s="70"/>
      <c r="C174" s="105" t="s">
        <v>109</v>
      </c>
      <c r="D174" s="21">
        <v>75</v>
      </c>
      <c r="E174" s="24">
        <v>1.0800000000000001</v>
      </c>
      <c r="F174" s="24">
        <v>4.8300000000000001</v>
      </c>
      <c r="G174" s="24">
        <v>21.27</v>
      </c>
      <c r="H174" s="24">
        <v>129</v>
      </c>
      <c r="I174" s="24">
        <v>304</v>
      </c>
    </row>
    <row r="175" ht="19.5">
      <c r="B175" s="254"/>
      <c r="C175" s="68" t="s">
        <v>20</v>
      </c>
      <c r="D175" s="21">
        <v>40</v>
      </c>
      <c r="E175" s="24">
        <v>4.0499999999999998</v>
      </c>
      <c r="F175" s="24">
        <v>0.59999999999999998</v>
      </c>
      <c r="G175" s="24">
        <v>7.54</v>
      </c>
      <c r="H175" s="24">
        <v>102</v>
      </c>
      <c r="I175" s="255">
        <v>2</v>
      </c>
    </row>
    <row r="176" ht="19.5">
      <c r="B176" s="106" t="s">
        <v>21</v>
      </c>
      <c r="C176" s="107"/>
      <c r="D176" s="132">
        <f>SUM(D171:D175)</f>
        <v>315</v>
      </c>
      <c r="E176" s="77">
        <f>SUM(E171:E175)</f>
        <v>32.129999999999995</v>
      </c>
      <c r="F176" s="77">
        <f>SUM(F171:F175)</f>
        <v>29.370000000000005</v>
      </c>
      <c r="G176" s="77">
        <f>SUM(G171:G175)</f>
        <v>84.070000000000007</v>
      </c>
      <c r="H176" s="77">
        <f>SUM(H171:H175)</f>
        <v>779.20000000000005</v>
      </c>
      <c r="I176" s="158"/>
    </row>
    <row r="177" s="49" customFormat="1" ht="19.5">
      <c r="B177" s="163"/>
      <c r="C177" s="42" t="s">
        <v>22</v>
      </c>
      <c r="D177" s="43">
        <v>100</v>
      </c>
      <c r="E177" s="44">
        <v>0.53000000000000003</v>
      </c>
      <c r="F177" s="44">
        <v>0</v>
      </c>
      <c r="G177" s="44">
        <v>14.92</v>
      </c>
      <c r="H177" s="44">
        <v>57</v>
      </c>
      <c r="I177" s="158">
        <v>3</v>
      </c>
    </row>
    <row r="178" ht="19.5">
      <c r="B178" s="106" t="s">
        <v>23</v>
      </c>
      <c r="C178" s="107"/>
      <c r="D178" s="159">
        <f>D177</f>
        <v>100</v>
      </c>
      <c r="E178" s="160">
        <f>E177</f>
        <v>0.53000000000000003</v>
      </c>
      <c r="F178" s="160">
        <f>F177</f>
        <v>0</v>
      </c>
      <c r="G178" s="160">
        <f>G177</f>
        <v>14.92</v>
      </c>
      <c r="H178" s="160">
        <f>H177</f>
        <v>57</v>
      </c>
      <c r="I178" s="160"/>
    </row>
    <row r="179" s="18" customFormat="1" ht="19.5">
      <c r="B179" s="41" t="s">
        <v>24</v>
      </c>
      <c r="C179" s="42" t="s">
        <v>104</v>
      </c>
      <c r="D179" s="118">
        <v>100</v>
      </c>
      <c r="E179" s="73">
        <v>1.48</v>
      </c>
      <c r="F179" s="73">
        <v>6.3200000000000003</v>
      </c>
      <c r="G179" s="73">
        <v>7.2300000000000004</v>
      </c>
      <c r="H179" s="73">
        <v>91.370000000000005</v>
      </c>
      <c r="I179" s="73">
        <v>32</v>
      </c>
    </row>
    <row r="180" s="71" customFormat="1" ht="19.5">
      <c r="B180" s="70"/>
      <c r="C180" s="68" t="s">
        <v>105</v>
      </c>
      <c r="D180" s="178">
        <v>275</v>
      </c>
      <c r="E180" s="256">
        <v>3.4100000000000001</v>
      </c>
      <c r="F180" s="256">
        <v>6.8200000000000003</v>
      </c>
      <c r="G180" s="256">
        <v>15.619999999999999</v>
      </c>
      <c r="H180" s="256">
        <v>165</v>
      </c>
      <c r="I180" s="256">
        <v>106</v>
      </c>
    </row>
    <row r="181" s="18" customFormat="1" ht="19.5">
      <c r="B181" s="48"/>
      <c r="C181" s="42" t="s">
        <v>58</v>
      </c>
      <c r="D181" s="118">
        <v>180</v>
      </c>
      <c r="E181" s="257">
        <v>8</v>
      </c>
      <c r="F181" s="257">
        <v>9</v>
      </c>
      <c r="G181" s="257">
        <v>45.649999999999999</v>
      </c>
      <c r="H181" s="257">
        <v>300.60000000000002</v>
      </c>
      <c r="I181" s="109">
        <v>501</v>
      </c>
    </row>
    <row r="182" s="155" customFormat="1" ht="19.5">
      <c r="B182" s="70"/>
      <c r="C182" s="68" t="s">
        <v>162</v>
      </c>
      <c r="D182" s="21" t="s">
        <v>149</v>
      </c>
      <c r="E182" s="134">
        <v>26.449999999999999</v>
      </c>
      <c r="F182" s="134">
        <v>14.5</v>
      </c>
      <c r="G182" s="136">
        <v>3.7999999999999998</v>
      </c>
      <c r="H182" s="136">
        <v>247.5</v>
      </c>
      <c r="I182" s="24">
        <v>210</v>
      </c>
    </row>
    <row r="183" ht="19.5">
      <c r="B183" s="258"/>
      <c r="C183" s="42" t="s">
        <v>109</v>
      </c>
      <c r="D183" s="118">
        <v>200</v>
      </c>
      <c r="E183" s="73">
        <v>1.2</v>
      </c>
      <c r="F183" s="73">
        <v>0</v>
      </c>
      <c r="G183" s="73">
        <v>31.600000000000001</v>
      </c>
      <c r="H183" s="73">
        <v>126</v>
      </c>
      <c r="I183" s="259">
        <v>302</v>
      </c>
    </row>
    <row r="184" ht="19.5">
      <c r="B184" s="260"/>
      <c r="C184" s="42" t="s">
        <v>33</v>
      </c>
      <c r="D184" s="118">
        <v>80</v>
      </c>
      <c r="E184" s="73">
        <v>3.8599999999999999</v>
      </c>
      <c r="F184" s="73">
        <v>0.38</v>
      </c>
      <c r="G184" s="73">
        <v>38.5</v>
      </c>
      <c r="H184" s="73">
        <v>101.37</v>
      </c>
      <c r="I184" s="73">
        <v>2</v>
      </c>
    </row>
    <row r="185" ht="19.5">
      <c r="B185" s="261" t="s">
        <v>34</v>
      </c>
      <c r="C185" s="262"/>
      <c r="D185" s="139">
        <f>SUM(D179:D184)</f>
        <v>835</v>
      </c>
      <c r="E185" s="80">
        <f>SUM(E179:E184)</f>
        <v>44.400000000000006</v>
      </c>
      <c r="F185" s="80">
        <f>SUM(F179:F184)</f>
        <v>37.020000000000003</v>
      </c>
      <c r="G185" s="80">
        <f>SUM(G179:G184)</f>
        <v>142.40000000000001</v>
      </c>
      <c r="H185" s="80">
        <f>SUM(H179:H184)</f>
        <v>1031.8400000000001</v>
      </c>
      <c r="I185" s="73"/>
    </row>
    <row r="186" ht="19.5">
      <c r="B186" s="106" t="s">
        <v>35</v>
      </c>
      <c r="C186" s="107"/>
      <c r="D186" s="139"/>
      <c r="E186" s="80">
        <f>E185+E178</f>
        <v>44.930000000000007</v>
      </c>
      <c r="F186" s="80">
        <f>F185+F178</f>
        <v>37.020000000000003</v>
      </c>
      <c r="G186" s="80">
        <f>G185+G178</f>
        <v>157.31999999999999</v>
      </c>
      <c r="H186" s="80">
        <f>H176+H178+H185</f>
        <v>1868.0400000000002</v>
      </c>
      <c r="I186" s="118"/>
    </row>
    <row r="188" ht="15.75">
      <c r="B188" s="217" t="s">
        <v>110</v>
      </c>
    </row>
    <row r="189" s="167" customFormat="1" ht="19.5">
      <c r="B189" s="248" t="s">
        <v>156</v>
      </c>
      <c r="C189" s="249"/>
      <c r="D189" s="249"/>
      <c r="E189" s="249"/>
      <c r="F189" s="249"/>
      <c r="G189" s="249"/>
      <c r="H189" s="249"/>
      <c r="I189" s="249"/>
    </row>
    <row r="190" ht="15.75">
      <c r="B190" s="168" t="s">
        <v>1</v>
      </c>
      <c r="C190" s="169" t="s">
        <v>2</v>
      </c>
      <c r="D190" s="169" t="s">
        <v>3</v>
      </c>
      <c r="E190" s="170" t="s">
        <v>4</v>
      </c>
      <c r="F190" s="171"/>
      <c r="G190" s="172"/>
      <c r="H190" s="169" t="s">
        <v>5</v>
      </c>
      <c r="I190" s="169" t="s">
        <v>6</v>
      </c>
    </row>
    <row r="191" ht="15.75">
      <c r="B191" s="173"/>
      <c r="C191" s="174" t="s">
        <v>7</v>
      </c>
      <c r="D191" s="174" t="s">
        <v>7</v>
      </c>
      <c r="E191" s="174" t="s">
        <v>8</v>
      </c>
      <c r="F191" s="172" t="s">
        <v>9</v>
      </c>
      <c r="G191" s="172" t="s">
        <v>10</v>
      </c>
      <c r="H191" s="174" t="s">
        <v>11</v>
      </c>
      <c r="I191" s="174" t="s">
        <v>12</v>
      </c>
    </row>
    <row r="192">
      <c r="B192" s="12" t="s">
        <v>111</v>
      </c>
      <c r="C192" s="13"/>
      <c r="D192" s="13"/>
      <c r="E192" s="13"/>
      <c r="F192" s="13"/>
      <c r="G192" s="13"/>
      <c r="H192" s="13"/>
      <c r="I192" s="14"/>
    </row>
    <row r="193" ht="15.75">
      <c r="B193" s="15"/>
      <c r="C193" s="16"/>
      <c r="D193" s="16"/>
      <c r="E193" s="16"/>
      <c r="F193" s="16"/>
      <c r="G193" s="16"/>
      <c r="H193" s="16"/>
      <c r="I193" s="17"/>
    </row>
    <row r="194" s="185" customFormat="1" ht="15.75" customHeight="1">
      <c r="B194" s="186" t="s">
        <v>14</v>
      </c>
      <c r="C194" s="104" t="s">
        <v>112</v>
      </c>
      <c r="D194" s="21">
        <v>60</v>
      </c>
      <c r="E194" s="24">
        <v>3.4500000000000002</v>
      </c>
      <c r="F194" s="24">
        <v>0</v>
      </c>
      <c r="G194" s="24">
        <v>8.75</v>
      </c>
      <c r="H194" s="24">
        <v>49.5</v>
      </c>
      <c r="I194" s="24">
        <v>18</v>
      </c>
      <c r="J194" s="187"/>
      <c r="K194" s="187"/>
      <c r="L194" s="187"/>
    </row>
    <row r="195" s="263" customFormat="1" ht="17.25">
      <c r="B195" s="188"/>
      <c r="C195" s="104" t="s">
        <v>113</v>
      </c>
      <c r="D195" s="21">
        <v>230</v>
      </c>
      <c r="E195" s="24">
        <v>24</v>
      </c>
      <c r="F195" s="24">
        <v>20</v>
      </c>
      <c r="G195" s="24">
        <v>34</v>
      </c>
      <c r="H195" s="24">
        <v>290</v>
      </c>
      <c r="I195" s="24">
        <v>203</v>
      </c>
    </row>
    <row r="196" s="49" customFormat="1" ht="17.25">
      <c r="B196" s="74"/>
      <c r="C196" s="105" t="s">
        <v>65</v>
      </c>
      <c r="D196" s="43">
        <v>200</v>
      </c>
      <c r="E196" s="44">
        <v>5.5999999999999996</v>
      </c>
      <c r="F196" s="44">
        <v>8</v>
      </c>
      <c r="G196" s="44">
        <v>8.4000000000000004</v>
      </c>
      <c r="H196" s="44">
        <v>128</v>
      </c>
      <c r="I196" s="73">
        <v>306</v>
      </c>
    </row>
    <row r="197" s="263" customFormat="1" ht="17.25">
      <c r="B197" s="189"/>
      <c r="C197" s="104" t="s">
        <v>64</v>
      </c>
      <c r="D197" s="21">
        <v>200</v>
      </c>
      <c r="E197" s="24">
        <v>0</v>
      </c>
      <c r="F197" s="24">
        <v>0</v>
      </c>
      <c r="G197" s="24">
        <v>15</v>
      </c>
      <c r="H197" s="24">
        <v>60</v>
      </c>
      <c r="I197" s="24">
        <v>301</v>
      </c>
    </row>
    <row r="198" s="263" customFormat="1" ht="17.25">
      <c r="B198" s="190"/>
      <c r="C198" s="105" t="s">
        <v>20</v>
      </c>
      <c r="D198" s="43">
        <v>40</v>
      </c>
      <c r="E198" s="44">
        <v>4.0499999999999998</v>
      </c>
      <c r="F198" s="44">
        <v>0.59999999999999998</v>
      </c>
      <c r="G198" s="44">
        <v>7.54</v>
      </c>
      <c r="H198" s="44">
        <v>102</v>
      </c>
      <c r="I198" s="73">
        <v>2</v>
      </c>
    </row>
    <row r="199" ht="18.75">
      <c r="B199" s="106" t="s">
        <v>21</v>
      </c>
      <c r="C199" s="107"/>
      <c r="D199" s="132">
        <f>SUM(D193:D198)</f>
        <v>730</v>
      </c>
      <c r="E199" s="77">
        <f>SUM(E193:E198)</f>
        <v>37.099999999999994</v>
      </c>
      <c r="F199" s="77">
        <f>SUM(F193:F198)</f>
        <v>28.600000000000001</v>
      </c>
      <c r="G199" s="77">
        <f>SUM(G193:G198)</f>
        <v>73.690000000000012</v>
      </c>
      <c r="H199" s="77">
        <f>SUM(H193:H198)</f>
        <v>629.5</v>
      </c>
      <c r="I199" s="158"/>
    </row>
    <row r="200" s="49" customFormat="1" ht="17.25">
      <c r="B200" s="74"/>
      <c r="C200" s="105" t="s">
        <v>22</v>
      </c>
      <c r="D200" s="43">
        <v>100</v>
      </c>
      <c r="E200" s="44">
        <v>5.5999999999999996</v>
      </c>
      <c r="F200" s="44">
        <v>8</v>
      </c>
      <c r="G200" s="44">
        <v>8.4000000000000004</v>
      </c>
      <c r="H200" s="44">
        <v>128</v>
      </c>
      <c r="I200" s="73">
        <v>306</v>
      </c>
    </row>
    <row r="201" ht="18.75">
      <c r="B201" s="106" t="s">
        <v>23</v>
      </c>
      <c r="C201" s="107"/>
      <c r="D201" s="159">
        <f>D200</f>
        <v>100</v>
      </c>
      <c r="E201" s="160">
        <f>E200</f>
        <v>5.5999999999999996</v>
      </c>
      <c r="F201" s="160">
        <f>F200</f>
        <v>8</v>
      </c>
      <c r="G201" s="160">
        <f>G200</f>
        <v>8.4000000000000004</v>
      </c>
      <c r="H201" s="160">
        <f>H200</f>
        <v>128</v>
      </c>
      <c r="I201" s="160"/>
    </row>
    <row r="202" s="18" customFormat="1" ht="21" customHeight="1">
      <c r="B202" s="117" t="s">
        <v>24</v>
      </c>
      <c r="C202" s="42" t="s">
        <v>114</v>
      </c>
      <c r="D202" s="118">
        <v>90</v>
      </c>
      <c r="E202" s="73">
        <v>0</v>
      </c>
      <c r="F202" s="73">
        <v>7.0999999999999996</v>
      </c>
      <c r="G202" s="73">
        <v>3.6499999999999999</v>
      </c>
      <c r="H202" s="73">
        <v>137</v>
      </c>
      <c r="I202" s="73">
        <v>50</v>
      </c>
    </row>
    <row r="203" s="263" customFormat="1" ht="17.25">
      <c r="B203" s="264"/>
      <c r="C203" s="42" t="s">
        <v>67</v>
      </c>
      <c r="D203" s="118">
        <v>270</v>
      </c>
      <c r="E203" s="73">
        <v>17.390000000000001</v>
      </c>
      <c r="F203" s="73">
        <v>7.6500000000000004</v>
      </c>
      <c r="G203" s="73">
        <v>9.9800000000000004</v>
      </c>
      <c r="H203" s="73">
        <v>244.08000000000001</v>
      </c>
      <c r="I203" s="73">
        <v>104</v>
      </c>
    </row>
    <row r="204" s="263" customFormat="1" ht="17.25">
      <c r="B204" s="190"/>
      <c r="C204" s="42" t="s">
        <v>116</v>
      </c>
      <c r="D204" s="118">
        <v>100</v>
      </c>
      <c r="E204" s="73">
        <v>13.75</v>
      </c>
      <c r="F204" s="73">
        <v>11.6</v>
      </c>
      <c r="G204" s="73">
        <v>15.199999999999999</v>
      </c>
      <c r="H204" s="73">
        <v>226</v>
      </c>
      <c r="I204" s="73">
        <v>209</v>
      </c>
    </row>
    <row r="205" s="263" customFormat="1" ht="17.25">
      <c r="B205" s="190"/>
      <c r="C205" s="42" t="s">
        <v>70</v>
      </c>
      <c r="D205" s="118">
        <v>185</v>
      </c>
      <c r="E205" s="73">
        <v>3.1499999999999999</v>
      </c>
      <c r="F205" s="73">
        <v>8.25</v>
      </c>
      <c r="G205" s="73">
        <v>21.75</v>
      </c>
      <c r="H205" s="73">
        <v>189</v>
      </c>
      <c r="I205" s="73">
        <v>506</v>
      </c>
    </row>
    <row r="206" s="140" customFormat="1" ht="15.75">
      <c r="B206" s="265"/>
      <c r="C206" s="266" t="s">
        <v>48</v>
      </c>
      <c r="D206" s="267">
        <v>200</v>
      </c>
      <c r="E206" s="268">
        <v>0</v>
      </c>
      <c r="F206" s="268">
        <v>0</v>
      </c>
      <c r="G206" s="268">
        <v>35.5</v>
      </c>
      <c r="H206" s="268">
        <v>92</v>
      </c>
      <c r="I206" s="268">
        <v>50</v>
      </c>
    </row>
    <row r="207" s="263" customFormat="1" ht="17.25">
      <c r="B207" s="269"/>
      <c r="C207" s="42" t="s">
        <v>33</v>
      </c>
      <c r="D207" s="118">
        <v>80</v>
      </c>
      <c r="E207" s="73">
        <v>3.8599999999999999</v>
      </c>
      <c r="F207" s="73">
        <v>0.38</v>
      </c>
      <c r="G207" s="73">
        <v>38.5</v>
      </c>
      <c r="H207" s="73">
        <v>101.37</v>
      </c>
      <c r="I207" s="73">
        <v>2</v>
      </c>
    </row>
    <row r="208" ht="17.25">
      <c r="B208" s="261" t="s">
        <v>34</v>
      </c>
      <c r="C208" s="262"/>
      <c r="D208" s="139">
        <f>SUM(D202:D207)</f>
        <v>925</v>
      </c>
      <c r="E208" s="80">
        <f>SUM(E202:E207)</f>
        <v>38.149999999999999</v>
      </c>
      <c r="F208" s="80">
        <f>SUM(F202:F207)</f>
        <v>34.980000000000004</v>
      </c>
      <c r="G208" s="80">
        <f>SUM(G202:G207)</f>
        <v>124.58</v>
      </c>
      <c r="H208" s="80">
        <f>SUM(H202:H207)</f>
        <v>989.45000000000005</v>
      </c>
      <c r="I208" s="73"/>
    </row>
    <row r="209" ht="17.25">
      <c r="B209" s="106" t="s">
        <v>35</v>
      </c>
      <c r="C209" s="107"/>
      <c r="D209" s="139"/>
      <c r="E209" s="80">
        <f>E208+E201</f>
        <v>43.75</v>
      </c>
      <c r="F209" s="80">
        <f>F208+F201</f>
        <v>42.980000000000004</v>
      </c>
      <c r="G209" s="80">
        <f>G208+G201</f>
        <v>132.97999999999999</v>
      </c>
      <c r="H209" s="80">
        <f>H199+H201+H208</f>
        <v>1746.95</v>
      </c>
      <c r="I209" s="73"/>
    </row>
    <row r="210" ht="15.75"/>
    <row r="211" ht="24.75" customHeight="1">
      <c r="B211" s="218" t="s">
        <v>156</v>
      </c>
      <c r="C211" s="218"/>
      <c r="D211" s="218"/>
      <c r="E211" s="218"/>
      <c r="F211" s="218"/>
      <c r="G211" s="218"/>
      <c r="H211" s="218"/>
      <c r="I211" s="218"/>
    </row>
    <row r="212" ht="15.75">
      <c r="B212" s="168" t="s">
        <v>1</v>
      </c>
      <c r="C212" s="169" t="s">
        <v>2</v>
      </c>
      <c r="D212" s="169" t="s">
        <v>3</v>
      </c>
      <c r="E212" s="170" t="s">
        <v>4</v>
      </c>
      <c r="F212" s="171"/>
      <c r="G212" s="172"/>
      <c r="H212" s="169" t="s">
        <v>5</v>
      </c>
      <c r="I212" s="169" t="s">
        <v>6</v>
      </c>
    </row>
    <row r="213" ht="15.75">
      <c r="B213" s="173"/>
      <c r="C213" s="174" t="s">
        <v>7</v>
      </c>
      <c r="D213" s="174" t="s">
        <v>7</v>
      </c>
      <c r="E213" s="174" t="s">
        <v>8</v>
      </c>
      <c r="F213" s="172" t="s">
        <v>9</v>
      </c>
      <c r="G213" s="172" t="s">
        <v>10</v>
      </c>
      <c r="H213" s="174" t="s">
        <v>11</v>
      </c>
      <c r="I213" s="174" t="s">
        <v>12</v>
      </c>
    </row>
    <row r="214">
      <c r="B214" s="12" t="s">
        <v>118</v>
      </c>
      <c r="C214" s="13"/>
      <c r="D214" s="13"/>
      <c r="E214" s="13"/>
      <c r="F214" s="13"/>
      <c r="G214" s="13"/>
      <c r="H214" s="13"/>
      <c r="I214" s="14"/>
    </row>
    <row r="215" ht="15.75">
      <c r="B215" s="15"/>
      <c r="C215" s="16"/>
      <c r="D215" s="16"/>
      <c r="E215" s="16"/>
      <c r="F215" s="16"/>
      <c r="G215" s="16"/>
      <c r="H215" s="16"/>
      <c r="I215" s="17"/>
    </row>
    <row r="216" s="83" customFormat="1" ht="27" customHeight="1">
      <c r="B216" s="67" t="s">
        <v>14</v>
      </c>
      <c r="C216" s="68" t="s">
        <v>86</v>
      </c>
      <c r="D216" s="21">
        <v>10</v>
      </c>
      <c r="E216" s="24">
        <v>5.9999999999999998e-002</v>
      </c>
      <c r="F216" s="24">
        <v>0.81999999999999995</v>
      </c>
      <c r="G216" s="24">
        <v>8.0000000000000002e-002</v>
      </c>
      <c r="H216" s="24">
        <v>74.799999999999997</v>
      </c>
      <c r="I216" s="24">
        <v>20</v>
      </c>
    </row>
    <row r="217" s="49" customFormat="1" ht="17.25">
      <c r="B217" s="69"/>
      <c r="C217" s="104" t="s">
        <v>15</v>
      </c>
      <c r="D217" s="21">
        <v>20</v>
      </c>
      <c r="E217" s="24">
        <v>4.7000000000000002</v>
      </c>
      <c r="F217" s="24">
        <v>7.9000000000000004</v>
      </c>
      <c r="G217" s="24">
        <v>7.2999999999999998</v>
      </c>
      <c r="H217" s="24">
        <v>123</v>
      </c>
      <c r="I217" s="24">
        <v>21</v>
      </c>
    </row>
    <row r="218" s="49" customFormat="1" ht="17.25">
      <c r="B218" s="70"/>
      <c r="C218" s="104" t="s">
        <v>119</v>
      </c>
      <c r="D218" s="21">
        <v>210</v>
      </c>
      <c r="E218" s="24">
        <v>7.8600000000000003</v>
      </c>
      <c r="F218" s="24">
        <v>9.0399999999999991</v>
      </c>
      <c r="G218" s="24">
        <v>43.100000000000001</v>
      </c>
      <c r="H218" s="24">
        <v>167.5</v>
      </c>
      <c r="I218" s="24">
        <v>302</v>
      </c>
    </row>
    <row r="219" s="49" customFormat="1" ht="17.25">
      <c r="B219" s="70"/>
      <c r="C219" s="68" t="s">
        <v>18</v>
      </c>
      <c r="D219" s="21">
        <v>1</v>
      </c>
      <c r="E219" s="24">
        <v>5.0999999999999996</v>
      </c>
      <c r="F219" s="24">
        <v>4.5999999999999996</v>
      </c>
      <c r="G219" s="24">
        <v>0.29999999999999999</v>
      </c>
      <c r="H219" s="24">
        <v>62.799999999999997</v>
      </c>
      <c r="I219" s="24">
        <v>337</v>
      </c>
    </row>
    <row r="220" s="49" customFormat="1" ht="17.25">
      <c r="B220" s="70"/>
      <c r="C220" s="68" t="s">
        <v>52</v>
      </c>
      <c r="D220" s="21">
        <v>200</v>
      </c>
      <c r="E220" s="24">
        <v>2.5</v>
      </c>
      <c r="F220" s="24">
        <v>3.6000000000000001</v>
      </c>
      <c r="G220" s="24">
        <v>28.699999999999999</v>
      </c>
      <c r="H220" s="24">
        <v>125</v>
      </c>
      <c r="I220" s="24">
        <v>205</v>
      </c>
    </row>
    <row r="221" s="49" customFormat="1" ht="17.25">
      <c r="B221" s="74"/>
      <c r="C221" s="105" t="s">
        <v>20</v>
      </c>
      <c r="D221" s="43">
        <v>40</v>
      </c>
      <c r="E221" s="44">
        <v>4.0499999999999998</v>
      </c>
      <c r="F221" s="44">
        <v>0.59999999999999998</v>
      </c>
      <c r="G221" s="44">
        <v>7.54</v>
      </c>
      <c r="H221" s="44">
        <v>102</v>
      </c>
      <c r="I221" s="73"/>
    </row>
    <row r="222" s="49" customFormat="1" ht="17.25">
      <c r="B222" s="106" t="s">
        <v>21</v>
      </c>
      <c r="C222" s="107"/>
      <c r="D222" s="132">
        <f>SUM(D216:D221)</f>
        <v>481</v>
      </c>
      <c r="E222" s="77">
        <f>SUM(E216:E221)</f>
        <v>24.27</v>
      </c>
      <c r="F222" s="77">
        <f>SUM(F216:F221)</f>
        <v>26.560000000000002</v>
      </c>
      <c r="G222" s="77">
        <f>SUM(G216:G221)</f>
        <v>87.02000000000001</v>
      </c>
      <c r="H222" s="77">
        <f>SUM(H216:H221)</f>
        <v>655.10000000000002</v>
      </c>
      <c r="I222" s="73"/>
    </row>
    <row r="223" s="49" customFormat="1" ht="17.25">
      <c r="B223" s="78"/>
      <c r="C223" s="42" t="s">
        <v>22</v>
      </c>
      <c r="D223" s="43">
        <v>225</v>
      </c>
      <c r="E223" s="44">
        <v>0.53000000000000003</v>
      </c>
      <c r="F223" s="44">
        <v>0</v>
      </c>
      <c r="G223" s="44">
        <v>14.92</v>
      </c>
      <c r="H223" s="44">
        <v>57</v>
      </c>
      <c r="I223" s="73">
        <v>3</v>
      </c>
    </row>
    <row r="224" s="49" customFormat="1" ht="17.25">
      <c r="B224" s="106" t="s">
        <v>23</v>
      </c>
      <c r="C224" s="107"/>
      <c r="D224" s="139">
        <f>D223</f>
        <v>225</v>
      </c>
      <c r="E224" s="80">
        <f>E223</f>
        <v>0.53000000000000003</v>
      </c>
      <c r="F224" s="80">
        <f>F223</f>
        <v>0</v>
      </c>
      <c r="G224" s="80">
        <f>G223</f>
        <v>14.92</v>
      </c>
      <c r="H224" s="80">
        <f>H223</f>
        <v>57</v>
      </c>
      <c r="I224" s="80"/>
    </row>
    <row r="225" s="49" customFormat="1" ht="17.25">
      <c r="B225" s="195" t="s">
        <v>24</v>
      </c>
      <c r="C225" s="42" t="s">
        <v>120</v>
      </c>
      <c r="D225" s="118">
        <v>100</v>
      </c>
      <c r="E225" s="73">
        <v>1</v>
      </c>
      <c r="F225" s="73">
        <v>0.60999999999999999</v>
      </c>
      <c r="G225" s="73">
        <v>0.11</v>
      </c>
      <c r="H225" s="73">
        <v>79.890000000000001</v>
      </c>
      <c r="I225" s="73">
        <v>14</v>
      </c>
    </row>
    <row r="226" s="49" customFormat="1" ht="17.25">
      <c r="B226" s="119"/>
      <c r="C226" s="42" t="s">
        <v>163</v>
      </c>
      <c r="D226" s="118">
        <v>270</v>
      </c>
      <c r="E226" s="73">
        <v>31.350000000000001</v>
      </c>
      <c r="F226" s="73">
        <v>35.409999999999997</v>
      </c>
      <c r="G226" s="73">
        <v>17.27</v>
      </c>
      <c r="H226" s="73">
        <v>185.75999999999999</v>
      </c>
      <c r="I226" s="73">
        <v>103</v>
      </c>
    </row>
    <row r="227" s="49" customFormat="1" ht="17.25">
      <c r="B227" s="48"/>
      <c r="C227" s="42" t="s">
        <v>123</v>
      </c>
      <c r="D227" s="118">
        <v>260</v>
      </c>
      <c r="E227" s="88">
        <v>21.210000000000001</v>
      </c>
      <c r="F227" s="88">
        <v>27.670000000000002</v>
      </c>
      <c r="G227" s="88">
        <v>26.050000000000001</v>
      </c>
      <c r="H227" s="88">
        <v>335.17000000000002</v>
      </c>
      <c r="I227" s="73">
        <v>362</v>
      </c>
    </row>
    <row r="228" s="49" customFormat="1" ht="17.25">
      <c r="B228" s="48"/>
      <c r="C228" s="42" t="s">
        <v>81</v>
      </c>
      <c r="D228" s="118">
        <v>200</v>
      </c>
      <c r="E228" s="88">
        <v>0.88</v>
      </c>
      <c r="F228" s="88">
        <v>0.22</v>
      </c>
      <c r="G228" s="88">
        <v>8.25</v>
      </c>
      <c r="H228" s="88">
        <v>41.799999999999997</v>
      </c>
      <c r="I228" s="73">
        <v>507</v>
      </c>
    </row>
    <row r="229" s="49" customFormat="1" ht="17.25">
      <c r="B229" s="78"/>
      <c r="C229" s="42" t="s">
        <v>33</v>
      </c>
      <c r="D229" s="118">
        <v>80</v>
      </c>
      <c r="E229" s="270">
        <v>3.8599999999999999</v>
      </c>
      <c r="F229" s="270">
        <v>0.38</v>
      </c>
      <c r="G229" s="270">
        <v>38.5</v>
      </c>
      <c r="H229" s="270">
        <v>101.37</v>
      </c>
      <c r="I229" s="73">
        <v>2</v>
      </c>
    </row>
    <row r="230" s="49" customFormat="1" ht="17.25">
      <c r="B230" s="106" t="s">
        <v>34</v>
      </c>
      <c r="C230" s="107"/>
      <c r="D230" s="139">
        <f>SUM(D225:D229)</f>
        <v>910</v>
      </c>
      <c r="E230" s="271">
        <f>SUM(E225:E229)</f>
        <v>58.300000000000004</v>
      </c>
      <c r="F230" s="271">
        <f>SUM(F225:F229)</f>
        <v>64.289999999999992</v>
      </c>
      <c r="G230" s="271">
        <f>SUM(G225:G229)</f>
        <v>90.180000000000007</v>
      </c>
      <c r="H230" s="271">
        <f>SUM(H225:H229)</f>
        <v>743.9899999999999</v>
      </c>
      <c r="I230" s="118"/>
    </row>
    <row r="231" s="49" customFormat="1" ht="17.25">
      <c r="B231" s="272" t="s">
        <v>35</v>
      </c>
      <c r="C231" s="273"/>
      <c r="D231" s="274"/>
      <c r="E231" s="275">
        <f>E230+E224</f>
        <v>58.830000000000005</v>
      </c>
      <c r="F231" s="275">
        <f>F230+F224</f>
        <v>64.289999999999992</v>
      </c>
      <c r="G231" s="275">
        <f>G230+G224</f>
        <v>105.10000000000001</v>
      </c>
      <c r="H231" s="275">
        <f>H222+H224+H230</f>
        <v>1456.0899999999999</v>
      </c>
      <c r="I231" s="276"/>
    </row>
    <row r="232" s="49" customFormat="1" ht="17.25">
      <c r="B232" s="196" t="s">
        <v>124</v>
      </c>
      <c r="C232" s="197"/>
      <c r="D232" s="198"/>
      <c r="E232" s="198">
        <f>SUM(E231+E209+E186+E164+E142+E117+E93+E70+E49+E25)</f>
        <v>471</v>
      </c>
      <c r="F232" s="198">
        <f>SUM(F231+F209+F186+F164+F142+F117+F93+F70+F49+F25)</f>
        <v>475.34999999999997</v>
      </c>
      <c r="G232" s="198">
        <f>SUM(G231+G209+G186+G164+G142+G117+G93+G70+G49+G25)</f>
        <v>1647.8000000000002</v>
      </c>
      <c r="H232" s="198">
        <f>SUM(H231+H209+H186+H164+H142+H117+H93+H70+H49+H25)</f>
        <v>16835.230000000003</v>
      </c>
      <c r="I232" s="201"/>
    </row>
    <row r="233" s="49" customFormat="1" ht="17.25">
      <c r="B233" s="196" t="s">
        <v>125</v>
      </c>
      <c r="C233" s="197"/>
      <c r="D233" s="200">
        <f>D232/10</f>
        <v>0</v>
      </c>
      <c r="E233" s="200">
        <f>E232/10</f>
        <v>47.100000000000001</v>
      </c>
      <c r="F233" s="200">
        <f>F232/10</f>
        <v>47.534999999999997</v>
      </c>
      <c r="G233" s="200">
        <f>G232/10</f>
        <v>164.78000000000003</v>
      </c>
      <c r="H233" s="198">
        <f>H232/10</f>
        <v>1683.5230000000004</v>
      </c>
      <c r="I233" s="201"/>
    </row>
    <row r="235" s="185" customFormat="1" ht="17.25">
      <c r="B235" s="18" t="s">
        <v>126</v>
      </c>
    </row>
    <row r="236" s="185" customFormat="1" ht="17.25">
      <c r="B236" s="185" t="s">
        <v>127</v>
      </c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185"/>
      <c r="P236" s="185"/>
      <c r="Q236" s="185"/>
      <c r="R236" s="185"/>
      <c r="S236" s="185"/>
      <c r="T236" s="185"/>
      <c r="U236" s="185"/>
      <c r="V236" s="185"/>
      <c r="W236" s="185"/>
      <c r="X236" s="185"/>
      <c r="Y236" s="185"/>
      <c r="Z236" s="185"/>
      <c r="AA236" s="185"/>
      <c r="AB236" s="185"/>
      <c r="AC236" s="185"/>
      <c r="AD236" s="185"/>
      <c r="AE236" s="185"/>
      <c r="AF236" s="185"/>
    </row>
    <row r="237" ht="17.25">
      <c r="A237" s="1"/>
      <c r="B237" s="185" t="s">
        <v>128</v>
      </c>
      <c r="C237" s="185"/>
      <c r="D237" s="185"/>
      <c r="E237" s="185"/>
      <c r="F237" s="185"/>
      <c r="G237" s="185"/>
      <c r="H237" s="185"/>
      <c r="I237" s="185"/>
      <c r="J237" s="185"/>
      <c r="K237" s="185"/>
      <c r="L237" s="185"/>
      <c r="M237" s="185"/>
      <c r="N237" s="185"/>
      <c r="O237" s="185"/>
      <c r="P237" s="185"/>
      <c r="Q237" s="185"/>
      <c r="R237" s="185"/>
      <c r="S237" s="185"/>
      <c r="T237" s="185"/>
      <c r="U237" s="185"/>
      <c r="V237" s="185"/>
      <c r="W237" s="185"/>
      <c r="X237" s="185"/>
      <c r="Y237" s="185"/>
      <c r="Z237" s="185"/>
      <c r="AA237" s="185"/>
      <c r="AB237" s="185"/>
      <c r="AC237" s="185"/>
      <c r="AD237" s="185"/>
      <c r="AE237" s="185"/>
      <c r="AF237" s="185"/>
    </row>
    <row r="238" ht="17.25">
      <c r="A238" s="1"/>
      <c r="B238" s="185" t="s">
        <v>129</v>
      </c>
      <c r="C238" s="185"/>
      <c r="D238" s="185"/>
      <c r="E238" s="185"/>
      <c r="F238" s="185"/>
      <c r="G238" s="185"/>
      <c r="H238" s="185"/>
      <c r="I238" s="185"/>
      <c r="J238" s="18"/>
      <c r="K238" s="18"/>
      <c r="L238" s="18"/>
      <c r="M238" s="18"/>
      <c r="N238" s="18"/>
    </row>
    <row r="239" ht="15" customHeight="1">
      <c r="A239" s="1"/>
      <c r="B239" s="185" t="s">
        <v>130</v>
      </c>
      <c r="C239" s="185"/>
      <c r="D239" s="185"/>
      <c r="E239" s="185"/>
      <c r="F239" s="185"/>
      <c r="G239" s="185"/>
      <c r="H239" s="185"/>
      <c r="I239" s="185"/>
      <c r="J239" s="185"/>
      <c r="K239" s="18"/>
      <c r="L239" s="18"/>
      <c r="M239" s="18"/>
      <c r="N239" s="18"/>
    </row>
    <row r="240" ht="15.75" customHeight="1">
      <c r="A240" s="1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</row>
    <row r="241" ht="15.75" customHeight="1">
      <c r="A241" s="1"/>
      <c r="B241" s="18" t="s">
        <v>131</v>
      </c>
      <c r="C241" s="18"/>
      <c r="D241" s="18"/>
      <c r="E241" s="18"/>
      <c r="F241" s="18"/>
      <c r="G241" s="18"/>
      <c r="H241" s="18"/>
      <c r="I241" s="18"/>
      <c r="J241" s="277"/>
      <c r="K241" s="277"/>
      <c r="L241" s="18"/>
      <c r="M241" s="18"/>
      <c r="N241" s="18"/>
    </row>
    <row r="242" ht="17.25">
      <c r="A242" s="167"/>
      <c r="B242" s="277" t="s">
        <v>132</v>
      </c>
      <c r="C242" s="277"/>
      <c r="D242" s="277"/>
      <c r="E242" s="277"/>
      <c r="F242" s="277"/>
      <c r="G242" s="277"/>
      <c r="H242" s="277"/>
      <c r="I242" s="277"/>
      <c r="J242" s="277"/>
      <c r="K242" s="277"/>
      <c r="L242" s="18"/>
      <c r="M242" s="18"/>
      <c r="N242" s="18"/>
    </row>
    <row r="243" s="202" customFormat="1" ht="18.75" customHeight="1">
      <c r="B243" s="277" t="s">
        <v>133</v>
      </c>
      <c r="C243" s="277"/>
      <c r="D243" s="277"/>
      <c r="E243" s="277"/>
      <c r="F243" s="277"/>
      <c r="G243" s="277"/>
      <c r="H243" s="277"/>
      <c r="I243" s="277"/>
    </row>
    <row r="244" s="202" customFormat="1" ht="15" customHeight="1">
      <c r="B244" s="185" t="s">
        <v>134</v>
      </c>
      <c r="C244" s="185"/>
      <c r="D244" s="185"/>
      <c r="E244" s="185"/>
      <c r="F244" s="185"/>
      <c r="G244" s="185"/>
      <c r="H244" s="185"/>
      <c r="I244" s="185"/>
      <c r="J244" s="185"/>
      <c r="K244" s="185"/>
      <c r="L244" s="185"/>
      <c r="M244" s="185"/>
      <c r="N244" s="185"/>
      <c r="O244" s="185"/>
      <c r="P244" s="185"/>
      <c r="Q244" s="185"/>
      <c r="R244" s="185"/>
      <c r="S244" s="185"/>
    </row>
    <row r="245" s="202" customFormat="1" ht="17.25" customHeight="1">
      <c r="B245" s="202" t="s">
        <v>135</v>
      </c>
    </row>
    <row r="246" s="185" customFormat="1" ht="19.5" customHeight="1">
      <c r="B246" s="278" t="s">
        <v>136</v>
      </c>
      <c r="C246" s="278"/>
      <c r="D246" s="278"/>
      <c r="E246" s="278"/>
      <c r="F246" s="278"/>
      <c r="G246" s="278"/>
      <c r="H246" s="278"/>
      <c r="I246" s="278"/>
      <c r="J246" s="278"/>
      <c r="K246" s="278"/>
      <c r="L246" s="278"/>
      <c r="M246" s="278"/>
      <c r="N246" s="278"/>
      <c r="O246" s="278"/>
      <c r="P246" s="278"/>
      <c r="Q246" s="278"/>
      <c r="R246" s="278"/>
    </row>
    <row r="247" ht="15.75" customHeight="1">
      <c r="A247" s="167"/>
      <c r="B247" s="278" t="s">
        <v>137</v>
      </c>
      <c r="C247" s="278"/>
      <c r="D247" s="278"/>
      <c r="E247" s="278"/>
      <c r="F247" s="278"/>
      <c r="G247" s="278"/>
      <c r="H247" s="278"/>
      <c r="I247" s="278"/>
      <c r="J247" s="278"/>
      <c r="K247" s="278"/>
      <c r="L247" s="278"/>
      <c r="M247" s="278"/>
      <c r="N247" s="278"/>
      <c r="O247" s="278"/>
      <c r="P247" s="278"/>
      <c r="Q247" s="278"/>
      <c r="R247" s="278"/>
    </row>
    <row r="248" ht="18.75" customHeight="1">
      <c r="B248" s="278" t="s">
        <v>138</v>
      </c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8"/>
      <c r="P248" s="278"/>
      <c r="Q248" s="278"/>
      <c r="R248" s="278"/>
    </row>
    <row r="250" ht="15">
      <c r="A250" s="167"/>
      <c r="B250" s="279" t="s">
        <v>139</v>
      </c>
      <c r="C250" s="279"/>
      <c r="D250" s="279"/>
    </row>
    <row r="251" ht="15">
      <c r="A251" s="167"/>
      <c r="B251" s="279" t="s">
        <v>140</v>
      </c>
      <c r="C251" s="279"/>
      <c r="D251" s="279"/>
    </row>
  </sheetData>
  <mergeCells count="77">
    <mergeCell ref="B3:I3"/>
    <mergeCell ref="E4:G4"/>
    <mergeCell ref="B6:I7"/>
    <mergeCell ref="B14:C14"/>
    <mergeCell ref="B16:C16"/>
    <mergeCell ref="B24:C24"/>
    <mergeCell ref="B25:C25"/>
    <mergeCell ref="B28:I28"/>
    <mergeCell ref="E29:G29"/>
    <mergeCell ref="B31:I32"/>
    <mergeCell ref="B39:C39"/>
    <mergeCell ref="B41:C41"/>
    <mergeCell ref="B48:C48"/>
    <mergeCell ref="B49:C49"/>
    <mergeCell ref="B52:I52"/>
    <mergeCell ref="E53:G53"/>
    <mergeCell ref="B55:I56"/>
    <mergeCell ref="B60:C60"/>
    <mergeCell ref="B62:C62"/>
    <mergeCell ref="B69:C69"/>
    <mergeCell ref="B70:C70"/>
    <mergeCell ref="B73:I73"/>
    <mergeCell ref="E74:G74"/>
    <mergeCell ref="B76:I77"/>
    <mergeCell ref="B83:C83"/>
    <mergeCell ref="B85:C85"/>
    <mergeCell ref="B92:C92"/>
    <mergeCell ref="B93:C93"/>
    <mergeCell ref="B96:I96"/>
    <mergeCell ref="E97:G97"/>
    <mergeCell ref="B99:I100"/>
    <mergeCell ref="B107:C107"/>
    <mergeCell ref="B109:C109"/>
    <mergeCell ref="B116:C116"/>
    <mergeCell ref="B117:C117"/>
    <mergeCell ref="B120:I120"/>
    <mergeCell ref="E121:G121"/>
    <mergeCell ref="B123:I124"/>
    <mergeCell ref="B131:C131"/>
    <mergeCell ref="B133:C133"/>
    <mergeCell ref="B141:C141"/>
    <mergeCell ref="B142:C142"/>
    <mergeCell ref="D144:G144"/>
    <mergeCell ref="B145:I145"/>
    <mergeCell ref="E146:G146"/>
    <mergeCell ref="B148:I149"/>
    <mergeCell ref="B155:C155"/>
    <mergeCell ref="B157:C157"/>
    <mergeCell ref="B163:C163"/>
    <mergeCell ref="B164:C164"/>
    <mergeCell ref="B167:I167"/>
    <mergeCell ref="E168:G168"/>
    <mergeCell ref="B170:I171"/>
    <mergeCell ref="B176:C176"/>
    <mergeCell ref="B178:C178"/>
    <mergeCell ref="B185:C185"/>
    <mergeCell ref="B186:C186"/>
    <mergeCell ref="B189:I189"/>
    <mergeCell ref="E190:G190"/>
    <mergeCell ref="B192:I193"/>
    <mergeCell ref="B199:C199"/>
    <mergeCell ref="B201:C201"/>
    <mergeCell ref="B208:C208"/>
    <mergeCell ref="B209:C209"/>
    <mergeCell ref="B211:I211"/>
    <mergeCell ref="E212:G212"/>
    <mergeCell ref="B214:I215"/>
    <mergeCell ref="B222:C222"/>
    <mergeCell ref="B224:C224"/>
    <mergeCell ref="B230:C230"/>
    <mergeCell ref="B231:C231"/>
    <mergeCell ref="B232:C232"/>
    <mergeCell ref="B233:C233"/>
    <mergeCell ref="B236:AF236"/>
    <mergeCell ref="B237:AF237"/>
    <mergeCell ref="B239:I239"/>
    <mergeCell ref="B244:S244"/>
  </mergeCells>
  <printOptions headings="0" gridLines="0"/>
  <pageMargins left="0.70866141732283472" right="0.70866141732283472" top="0.74803149606299213" bottom="0.74803149606299213" header="0.31496062992125984" footer="0.31496062992125984"/>
  <pageSetup paperSize="9" scale="63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Р7-Офис/2024.1.1.373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2006-09-16T00:00:00Z</dcterms:created>
  <dcterms:modified xsi:type="dcterms:W3CDTF">2024-02-15T08:13:56Z</dcterms:modified>
</cp:coreProperties>
</file>